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2024\2025\"/>
    </mc:Choice>
  </mc:AlternateContent>
  <bookViews>
    <workbookView xWindow="0" yWindow="0" windowWidth="17210" windowHeight="6030" activeTab="1"/>
  </bookViews>
  <sheets>
    <sheet name="Munka1" sheetId="1" r:id="rId1"/>
    <sheet name="Munk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9" i="1"/>
  <c r="D6" i="1"/>
  <c r="D25" i="2"/>
  <c r="D22" i="2"/>
  <c r="D19" i="2"/>
  <c r="D16" i="2"/>
  <c r="D11" i="2"/>
  <c r="D7" i="2"/>
  <c r="B12" i="1"/>
  <c r="B9" i="1"/>
  <c r="B6" i="1"/>
  <c r="B25" i="2"/>
  <c r="B22" i="2"/>
  <c r="B19" i="2"/>
  <c r="B16" i="2"/>
  <c r="B11" i="2"/>
  <c r="B7" i="2"/>
  <c r="B6" i="2" s="1"/>
  <c r="B31" i="2" s="1"/>
  <c r="D6" i="2" l="1"/>
  <c r="D31" i="2" s="1"/>
  <c r="B16" i="1"/>
  <c r="D16" i="1"/>
  <c r="C25" i="2"/>
  <c r="C22" i="2"/>
  <c r="C19" i="2"/>
  <c r="C16" i="2"/>
  <c r="C11" i="2"/>
  <c r="C7" i="2"/>
  <c r="C6" i="2" l="1"/>
  <c r="C31" i="2" s="1"/>
  <c r="C12" i="1"/>
  <c r="C9" i="1"/>
  <c r="C6" i="1"/>
  <c r="C16" i="1" l="1"/>
</calcChain>
</file>

<file path=xl/sharedStrings.xml><?xml version="1.0" encoding="utf-8"?>
<sst xmlns="http://schemas.openxmlformats.org/spreadsheetml/2006/main" count="49" uniqueCount="46">
  <si>
    <t>Tervezett bevételek</t>
  </si>
  <si>
    <t>I. Pénzmaradvány összesen</t>
  </si>
  <si>
    <t>Banki nyitó egyenleg</t>
  </si>
  <si>
    <t>Házipénztár nyitó egyenleg</t>
  </si>
  <si>
    <t>II. Gazdálkodási-vállalkozási tevékenység bevételei</t>
  </si>
  <si>
    <t>Dér utcai iroda bérbeadás</t>
  </si>
  <si>
    <t>Budaörsi úti ingatlan bérbeadás</t>
  </si>
  <si>
    <t>III. Egyéb bevétel</t>
  </si>
  <si>
    <t>Egyéb bevételek (tagdíj, nevezési díj)</t>
  </si>
  <si>
    <t>Bevétel összesen</t>
  </si>
  <si>
    <t>Bevételek támogatásból</t>
  </si>
  <si>
    <t>Egyéb rendkívüli bevétel (telefon, lehívható hitel)</t>
  </si>
  <si>
    <t>Tervezett kiadások</t>
  </si>
  <si>
    <t>I. Anyagjellegű kiadások</t>
  </si>
  <si>
    <t>Egyéb anyagköltség</t>
  </si>
  <si>
    <t>Közüzemi díjak</t>
  </si>
  <si>
    <t>2. Adminisztrációs kiadások</t>
  </si>
  <si>
    <t>Irodaszer, nyomtatvány</t>
  </si>
  <si>
    <t>Könyvelés, könyvizsgálat</t>
  </si>
  <si>
    <t>Jogszabályi megfelelés biztosítása (jogi tanács)</t>
  </si>
  <si>
    <t>Egyéb igénybevett szolgáltatás</t>
  </si>
  <si>
    <t>3. Kommunikációs kiadások</t>
  </si>
  <si>
    <t>Posta, telefon, internet</t>
  </si>
  <si>
    <t>4. Egyéb nem részletezett kiadások (bankktg, stb..)</t>
  </si>
  <si>
    <t>II. Személyi jellegű kifizetések</t>
  </si>
  <si>
    <t>III. Adók</t>
  </si>
  <si>
    <t>HIPA</t>
  </si>
  <si>
    <t>IV. Egyéb kiadások</t>
  </si>
  <si>
    <t>Általános tartalék (felhasználható elnők(ség)i döntése alapján)</t>
  </si>
  <si>
    <t>Egyéb rendkivüli kiadások (kezesség miatti kiadási ) (jutalék)</t>
  </si>
  <si>
    <t>Kölcsön visszafizetése (tőkerész)</t>
  </si>
  <si>
    <t>Kamat terhek</t>
  </si>
  <si>
    <t>V. Alaptevékenység kiadásai</t>
  </si>
  <si>
    <t>Kiadások összesen</t>
  </si>
  <si>
    <t>1. számú melléklet</t>
  </si>
  <si>
    <t>2. számú melléklet</t>
  </si>
  <si>
    <t>1. Létesítmény üzemeltetés</t>
  </si>
  <si>
    <t>2024 terv 
e Ft</t>
  </si>
  <si>
    <t>Dolgozók bére, megbízási díjak</t>
  </si>
  <si>
    <t>Gépkocsi, étkezés, reprezentáció</t>
  </si>
  <si>
    <t>Építményadó Móvár</t>
  </si>
  <si>
    <t>Lőtér üzemeltetési ktg.</t>
  </si>
  <si>
    <t>Költségvetés 2025 tervezet</t>
  </si>
  <si>
    <t>2024 tény 
e Ft</t>
  </si>
  <si>
    <t>2025 terv e Ft</t>
  </si>
  <si>
    <t>2024 tény és
e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</si>
</sst>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1" x14ac:knownFonts="1">
    <font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4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b/>
      <sz val="23"/>
      <color theme="1"/>
      <name val="Calibri"/>
      <family val="2"/>
      <charset val="238"/>
      <scheme val="minor"/>
    </font>
    <font>
      <b/>
      <sz val="25"/>
      <color theme="1"/>
      <name val="Calibri"/>
      <family val="2"/>
      <charset val="238"/>
      <scheme val="minor"/>
    </font>
    <font>
      <sz val="24"/>
      <color theme="1"/>
      <name val="Times New Roman"/>
      <family val="1"/>
      <charset val="238"/>
    </font>
    <font>
      <sz val="2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2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11" xfId="0" applyFont="1" applyFill="1" applyBorder="1"/>
    <xf numFmtId="0" fontId="1" fillId="0" borderId="2" xfId="0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5" fillId="0" borderId="5" xfId="0" applyFont="1" applyFill="1" applyBorder="1"/>
    <xf numFmtId="0" fontId="6" fillId="0" borderId="0" xfId="0" applyFont="1"/>
    <xf numFmtId="0" fontId="7" fillId="0" borderId="0" xfId="0" applyFont="1"/>
    <xf numFmtId="164" fontId="1" fillId="0" borderId="13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8" fillId="0" borderId="12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" fillId="0" borderId="19" xfId="0" applyFont="1" applyFill="1" applyBorder="1"/>
    <xf numFmtId="0" fontId="1" fillId="0" borderId="13" xfId="0" applyFont="1" applyFill="1" applyBorder="1"/>
    <xf numFmtId="0" fontId="1" fillId="0" borderId="23" xfId="0" applyFont="1" applyFill="1" applyBorder="1"/>
    <xf numFmtId="164" fontId="1" fillId="0" borderId="24" xfId="0" applyNumberFormat="1" applyFont="1" applyBorder="1" applyAlignment="1">
      <alignment horizontal="right"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26" xfId="0" applyNumberFormat="1" applyFont="1" applyBorder="1" applyAlignment="1">
      <alignment horizontal="right" vertical="center"/>
    </xf>
    <xf numFmtId="164" fontId="1" fillId="0" borderId="19" xfId="0" applyNumberFormat="1" applyFont="1" applyFill="1" applyBorder="1" applyAlignment="1">
      <alignment horizontal="right" vertical="center"/>
    </xf>
    <xf numFmtId="0" fontId="4" fillId="0" borderId="14" xfId="0" applyFont="1" applyBorder="1"/>
    <xf numFmtId="0" fontId="1" fillId="0" borderId="20" xfId="0" applyFont="1" applyBorder="1"/>
    <xf numFmtId="0" fontId="1" fillId="0" borderId="22" xfId="0" applyFont="1" applyBorder="1"/>
    <xf numFmtId="0" fontId="1" fillId="0" borderId="21" xfId="0" applyFont="1" applyBorder="1"/>
    <xf numFmtId="0" fontId="5" fillId="0" borderId="14" xfId="0" applyFont="1" applyBorder="1"/>
    <xf numFmtId="3" fontId="8" fillId="0" borderId="12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3" xfId="0" applyNumberFormat="1" applyFont="1" applyBorder="1"/>
    <xf numFmtId="3" fontId="1" fillId="0" borderId="17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0" fontId="9" fillId="0" borderId="11" xfId="0" applyFont="1" applyBorder="1"/>
    <xf numFmtId="164" fontId="9" fillId="0" borderId="17" xfId="0" applyNumberFormat="1" applyFont="1" applyBorder="1" applyAlignment="1">
      <alignment horizontal="right" vertical="center"/>
    </xf>
    <xf numFmtId="0" fontId="9" fillId="0" borderId="3" xfId="0" applyFont="1" applyBorder="1"/>
    <xf numFmtId="164" fontId="9" fillId="0" borderId="13" xfId="0" applyNumberFormat="1" applyFont="1" applyBorder="1" applyAlignment="1">
      <alignment horizontal="right" vertical="center"/>
    </xf>
    <xf numFmtId="0" fontId="9" fillId="0" borderId="1" xfId="0" applyFont="1" applyFill="1" applyBorder="1"/>
    <xf numFmtId="164" fontId="9" fillId="0" borderId="18" xfId="0" applyNumberFormat="1" applyFont="1" applyBorder="1" applyAlignment="1">
      <alignment horizontal="right" vertical="center"/>
    </xf>
    <xf numFmtId="0" fontId="10" fillId="0" borderId="2" xfId="0" applyFont="1" applyFill="1" applyBorder="1"/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85714</xdr:colOff>
      <xdr:row>2</xdr:row>
      <xdr:rowOff>85714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14" cy="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zoomScale="58" zoomScaleNormal="58" workbookViewId="0">
      <selection activeCell="E10" sqref="E10"/>
    </sheetView>
  </sheetViews>
  <sheetFormatPr defaultRowHeight="14.5" x14ac:dyDescent="0.35"/>
  <cols>
    <col min="1" max="1" width="95.7265625" customWidth="1"/>
    <col min="2" max="2" width="26" customWidth="1"/>
    <col min="3" max="3" width="25.81640625" customWidth="1"/>
    <col min="4" max="4" width="23" customWidth="1"/>
  </cols>
  <sheetData>
    <row r="1" spans="1:4" s="11" customFormat="1" ht="31" x14ac:dyDescent="0.7">
      <c r="A1" s="10" t="s">
        <v>34</v>
      </c>
    </row>
    <row r="2" spans="1:4" ht="15" thickBot="1" x14ac:dyDescent="0.4"/>
    <row r="3" spans="1:4" ht="63" customHeight="1" thickBot="1" x14ac:dyDescent="0.4">
      <c r="A3" s="51" t="s">
        <v>42</v>
      </c>
      <c r="B3" s="52"/>
      <c r="C3" s="52"/>
      <c r="D3" s="53"/>
    </row>
    <row r="4" spans="1:4" ht="28.9" customHeight="1" x14ac:dyDescent="0.35">
      <c r="A4" s="43" t="s">
        <v>0</v>
      </c>
      <c r="B4" s="45" t="s">
        <v>37</v>
      </c>
      <c r="C4" s="47" t="s">
        <v>43</v>
      </c>
      <c r="D4" s="49" t="s">
        <v>44</v>
      </c>
    </row>
    <row r="5" spans="1:4" ht="32.5" customHeight="1" thickBot="1" x14ac:dyDescent="0.4">
      <c r="A5" s="44"/>
      <c r="B5" s="46"/>
      <c r="C5" s="48"/>
      <c r="D5" s="50"/>
    </row>
    <row r="6" spans="1:4" ht="36" customHeight="1" thickBot="1" x14ac:dyDescent="0.75">
      <c r="A6" s="24" t="s">
        <v>1</v>
      </c>
      <c r="B6" s="29">
        <f t="shared" ref="B6" si="0">SUM(B7:B8)</f>
        <v>12768</v>
      </c>
      <c r="C6" s="29">
        <f t="shared" ref="C6" si="1">SUM(C7:C8)</f>
        <v>12768</v>
      </c>
      <c r="D6" s="29">
        <f t="shared" ref="D6" si="2">SUM(D7:D8)</f>
        <v>17097</v>
      </c>
    </row>
    <row r="7" spans="1:4" ht="28.5" x14ac:dyDescent="0.65">
      <c r="A7" s="25" t="s">
        <v>2</v>
      </c>
      <c r="B7" s="30">
        <v>12638</v>
      </c>
      <c r="C7" s="33">
        <v>12638</v>
      </c>
      <c r="D7" s="33">
        <v>17089</v>
      </c>
    </row>
    <row r="8" spans="1:4" ht="29" thickBot="1" x14ac:dyDescent="0.7">
      <c r="A8" s="26" t="s">
        <v>3</v>
      </c>
      <c r="B8" s="31">
        <v>130</v>
      </c>
      <c r="C8" s="34">
        <v>130</v>
      </c>
      <c r="D8" s="34">
        <v>8</v>
      </c>
    </row>
    <row r="9" spans="1:4" ht="36" customHeight="1" thickBot="1" x14ac:dyDescent="0.75">
      <c r="A9" s="24" t="s">
        <v>4</v>
      </c>
      <c r="B9" s="29">
        <f t="shared" ref="B9" si="3">SUM(B10:B11)</f>
        <v>19325</v>
      </c>
      <c r="C9" s="29">
        <f t="shared" ref="C9" si="4">SUM(C10:C11)</f>
        <v>19325</v>
      </c>
      <c r="D9" s="29">
        <f t="shared" ref="D9" si="5">SUM(D10:D11)</f>
        <v>20871</v>
      </c>
    </row>
    <row r="10" spans="1:4" ht="28.5" x14ac:dyDescent="0.65">
      <c r="A10" s="25" t="s">
        <v>5</v>
      </c>
      <c r="B10" s="30">
        <v>0</v>
      </c>
      <c r="C10" s="33">
        <v>0</v>
      </c>
      <c r="D10" s="33">
        <v>0</v>
      </c>
    </row>
    <row r="11" spans="1:4" ht="29" thickBot="1" x14ac:dyDescent="0.7">
      <c r="A11" s="26" t="s">
        <v>6</v>
      </c>
      <c r="B11" s="31">
        <v>19325</v>
      </c>
      <c r="C11" s="34">
        <v>19325</v>
      </c>
      <c r="D11" s="34">
        <v>20871</v>
      </c>
    </row>
    <row r="12" spans="1:4" ht="36" customHeight="1" thickBot="1" x14ac:dyDescent="0.75">
      <c r="A12" s="24" t="s">
        <v>7</v>
      </c>
      <c r="B12" s="29">
        <f t="shared" ref="B12" si="6">SUM(B13:B15)</f>
        <v>6712</v>
      </c>
      <c r="C12" s="29">
        <f t="shared" ref="C12" si="7">SUM(C13:C15)</f>
        <v>11124</v>
      </c>
      <c r="D12" s="29">
        <f t="shared" ref="D12" si="8">SUM(D13:D15)</f>
        <v>5650</v>
      </c>
    </row>
    <row r="13" spans="1:4" ht="28.5" x14ac:dyDescent="0.65">
      <c r="A13" s="25" t="s">
        <v>8</v>
      </c>
      <c r="B13" s="30">
        <v>1700</v>
      </c>
      <c r="C13" s="33">
        <v>1624</v>
      </c>
      <c r="D13" s="33">
        <v>1650</v>
      </c>
    </row>
    <row r="14" spans="1:4" ht="28.5" x14ac:dyDescent="0.65">
      <c r="A14" s="27" t="s">
        <v>11</v>
      </c>
      <c r="B14" s="32">
        <v>12</v>
      </c>
      <c r="C14" s="35">
        <v>0</v>
      </c>
      <c r="D14" s="35">
        <v>0</v>
      </c>
    </row>
    <row r="15" spans="1:4" ht="29" thickBot="1" x14ac:dyDescent="0.7">
      <c r="A15" s="26" t="s">
        <v>10</v>
      </c>
      <c r="B15" s="31">
        <v>5000</v>
      </c>
      <c r="C15" s="34">
        <v>9500</v>
      </c>
      <c r="D15" s="34">
        <v>4000</v>
      </c>
    </row>
    <row r="16" spans="1:4" ht="40.5" customHeight="1" thickBot="1" x14ac:dyDescent="0.75">
      <c r="A16" s="28" t="s">
        <v>9</v>
      </c>
      <c r="B16" s="29">
        <f t="shared" ref="B16" si="9">+B6+B9+B12</f>
        <v>38805</v>
      </c>
      <c r="C16" s="29">
        <f t="shared" ref="C16" si="10">+C6+C9+C12</f>
        <v>43217</v>
      </c>
      <c r="D16" s="29">
        <f t="shared" ref="D16" si="11">+D6+D9+D12</f>
        <v>43618</v>
      </c>
    </row>
    <row r="17" spans="1:3" ht="28.5" x14ac:dyDescent="0.65">
      <c r="A17" s="1"/>
      <c r="B17" s="1"/>
      <c r="C17" s="1"/>
    </row>
    <row r="18" spans="1:3" ht="28.5" x14ac:dyDescent="0.65">
      <c r="A18" s="1"/>
      <c r="B18" s="1"/>
      <c r="C18" s="1"/>
    </row>
    <row r="19" spans="1:3" ht="28.5" x14ac:dyDescent="0.65">
      <c r="A19" s="1"/>
      <c r="B19" s="1"/>
      <c r="C19" s="1"/>
    </row>
    <row r="20" spans="1:3" ht="28.5" x14ac:dyDescent="0.65">
      <c r="A20" s="1"/>
      <c r="B20" s="1"/>
      <c r="C20" s="1"/>
    </row>
    <row r="21" spans="1:3" ht="28.5" x14ac:dyDescent="0.65">
      <c r="A21" s="1"/>
      <c r="B21" s="1"/>
      <c r="C21" s="1"/>
    </row>
    <row r="22" spans="1:3" ht="28.5" x14ac:dyDescent="0.65">
      <c r="A22" s="1"/>
      <c r="B22" s="1"/>
      <c r="C22" s="1"/>
    </row>
    <row r="23" spans="1:3" ht="28.5" x14ac:dyDescent="0.65">
      <c r="A23" s="1"/>
      <c r="B23" s="1"/>
      <c r="C23" s="1"/>
    </row>
    <row r="24" spans="1:3" ht="28.5" x14ac:dyDescent="0.65">
      <c r="A24" s="1"/>
      <c r="B24" s="1"/>
      <c r="C24" s="1"/>
    </row>
    <row r="25" spans="1:3" ht="28.5" x14ac:dyDescent="0.65">
      <c r="A25" s="1"/>
      <c r="B25" s="1"/>
      <c r="C25" s="1"/>
    </row>
    <row r="26" spans="1:3" ht="28.5" x14ac:dyDescent="0.65">
      <c r="A26" s="1"/>
      <c r="B26" s="1"/>
      <c r="C26" s="1"/>
    </row>
    <row r="27" spans="1:3" ht="28.5" x14ac:dyDescent="0.65">
      <c r="A27" s="1"/>
      <c r="B27" s="1"/>
      <c r="C27" s="1"/>
    </row>
    <row r="28" spans="1:3" ht="28.5" x14ac:dyDescent="0.65">
      <c r="A28" s="1"/>
      <c r="B28" s="1"/>
      <c r="C28" s="1"/>
    </row>
    <row r="29" spans="1:3" ht="28.5" x14ac:dyDescent="0.65">
      <c r="A29" s="1"/>
      <c r="B29" s="1"/>
      <c r="C29" s="1"/>
    </row>
    <row r="30" spans="1:3" ht="28.5" x14ac:dyDescent="0.65">
      <c r="A30" s="1"/>
      <c r="B30" s="1"/>
      <c r="C30" s="1"/>
    </row>
  </sheetData>
  <mergeCells count="5">
    <mergeCell ref="A4:A5"/>
    <mergeCell ref="B4:B5"/>
    <mergeCell ref="C4:C5"/>
    <mergeCell ref="D4:D5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topLeftCell="A7" zoomScale="56" zoomScaleNormal="56" workbookViewId="0">
      <selection activeCell="A25" sqref="A25"/>
    </sheetView>
  </sheetViews>
  <sheetFormatPr defaultRowHeight="14.5" x14ac:dyDescent="0.35"/>
  <cols>
    <col min="1" max="1" width="84.7265625" customWidth="1"/>
    <col min="2" max="3" width="25.81640625" customWidth="1"/>
    <col min="4" max="4" width="18.81640625" customWidth="1"/>
    <col min="5" max="68" width="18.26953125" customWidth="1"/>
  </cols>
  <sheetData>
    <row r="1" spans="1:4" ht="42.75" customHeight="1" x14ac:dyDescent="0.65">
      <c r="A1" s="10" t="s">
        <v>35</v>
      </c>
    </row>
    <row r="2" spans="1:4" ht="45" customHeight="1" thickBot="1" x14ac:dyDescent="0.4"/>
    <row r="3" spans="1:4" ht="59.5" customHeight="1" thickBot="1" x14ac:dyDescent="0.4">
      <c r="A3" s="51" t="s">
        <v>42</v>
      </c>
      <c r="B3" s="52"/>
      <c r="C3" s="52"/>
      <c r="D3" s="53"/>
    </row>
    <row r="4" spans="1:4" ht="28.9" customHeight="1" x14ac:dyDescent="0.35">
      <c r="A4" s="54" t="s">
        <v>12</v>
      </c>
      <c r="B4" s="45" t="s">
        <v>37</v>
      </c>
      <c r="C4" s="47" t="s">
        <v>45</v>
      </c>
      <c r="D4" s="49" t="s">
        <v>44</v>
      </c>
    </row>
    <row r="5" spans="1:4" ht="32.25" customHeight="1" thickBot="1" x14ac:dyDescent="0.4">
      <c r="A5" s="55"/>
      <c r="B5" s="46"/>
      <c r="C5" s="48"/>
      <c r="D5" s="50"/>
    </row>
    <row r="6" spans="1:4" ht="34.5" customHeight="1" thickBot="1" x14ac:dyDescent="0.7">
      <c r="A6" s="7" t="s">
        <v>13</v>
      </c>
      <c r="B6" s="14">
        <f>+B7+B11+B16+B18</f>
        <v>11685</v>
      </c>
      <c r="C6" s="14">
        <f>+C7+C11+C16+C18</f>
        <v>11764</v>
      </c>
      <c r="D6" s="14">
        <f>+D7+D11+D16+D18</f>
        <v>11150</v>
      </c>
    </row>
    <row r="7" spans="1:4" ht="31" x14ac:dyDescent="0.7">
      <c r="A7" s="36" t="s">
        <v>36</v>
      </c>
      <c r="B7" s="37">
        <f t="shared" ref="B7" si="0">SUM(B8:B10)</f>
        <v>4030</v>
      </c>
      <c r="C7" s="37">
        <f t="shared" ref="C7:D7" si="1">SUM(C8:C10)</f>
        <v>3662</v>
      </c>
      <c r="D7" s="37">
        <f t="shared" si="1"/>
        <v>2800</v>
      </c>
    </row>
    <row r="8" spans="1:4" ht="28.5" x14ac:dyDescent="0.65">
      <c r="A8" s="2" t="s">
        <v>41</v>
      </c>
      <c r="B8" s="12">
        <v>1000</v>
      </c>
      <c r="C8" s="12">
        <v>1000</v>
      </c>
      <c r="D8" s="12">
        <v>0</v>
      </c>
    </row>
    <row r="9" spans="1:4" ht="28.5" x14ac:dyDescent="0.65">
      <c r="A9" s="2" t="s">
        <v>14</v>
      </c>
      <c r="B9" s="12">
        <v>2200</v>
      </c>
      <c r="C9" s="12">
        <v>1870</v>
      </c>
      <c r="D9" s="12">
        <v>2000</v>
      </c>
    </row>
    <row r="10" spans="1:4" ht="28.5" x14ac:dyDescent="0.65">
      <c r="A10" s="3" t="s">
        <v>15</v>
      </c>
      <c r="B10" s="12">
        <v>830</v>
      </c>
      <c r="C10" s="12">
        <v>792</v>
      </c>
      <c r="D10" s="12">
        <v>800</v>
      </c>
    </row>
    <row r="11" spans="1:4" ht="31" x14ac:dyDescent="0.7">
      <c r="A11" s="38" t="s">
        <v>16</v>
      </c>
      <c r="B11" s="39">
        <f t="shared" ref="B11" si="2">SUM(B12:B15)</f>
        <v>6980</v>
      </c>
      <c r="C11" s="39">
        <f t="shared" ref="C11:D11" si="3">SUM(C12:C15)</f>
        <v>7413</v>
      </c>
      <c r="D11" s="39">
        <f t="shared" si="3"/>
        <v>7640</v>
      </c>
    </row>
    <row r="12" spans="1:4" ht="28.5" x14ac:dyDescent="0.65">
      <c r="A12" s="2" t="s">
        <v>17</v>
      </c>
      <c r="B12" s="12">
        <v>180</v>
      </c>
      <c r="C12" s="12">
        <v>140</v>
      </c>
      <c r="D12" s="12">
        <v>140</v>
      </c>
    </row>
    <row r="13" spans="1:4" ht="28.5" x14ac:dyDescent="0.65">
      <c r="A13" s="2" t="s">
        <v>18</v>
      </c>
      <c r="B13" s="12">
        <v>1040</v>
      </c>
      <c r="C13" s="12">
        <v>1162</v>
      </c>
      <c r="D13" s="12">
        <v>1300</v>
      </c>
    </row>
    <row r="14" spans="1:4" ht="28.5" x14ac:dyDescent="0.65">
      <c r="A14" s="2" t="s">
        <v>19</v>
      </c>
      <c r="B14" s="12">
        <v>960</v>
      </c>
      <c r="C14" s="12">
        <v>1060</v>
      </c>
      <c r="D14" s="12">
        <v>1200</v>
      </c>
    </row>
    <row r="15" spans="1:4" ht="28.5" x14ac:dyDescent="0.65">
      <c r="A15" s="2" t="s">
        <v>20</v>
      </c>
      <c r="B15" s="12">
        <v>4800</v>
      </c>
      <c r="C15" s="12">
        <v>5051</v>
      </c>
      <c r="D15" s="12">
        <v>5000</v>
      </c>
    </row>
    <row r="16" spans="1:4" ht="31" x14ac:dyDescent="0.7">
      <c r="A16" s="38" t="s">
        <v>21</v>
      </c>
      <c r="B16" s="39">
        <f t="shared" ref="B16:D16" si="4">SUM(B17)</f>
        <v>125</v>
      </c>
      <c r="C16" s="39">
        <f t="shared" si="4"/>
        <v>162</v>
      </c>
      <c r="D16" s="39">
        <f t="shared" si="4"/>
        <v>160</v>
      </c>
    </row>
    <row r="17" spans="1:4" ht="28.5" x14ac:dyDescent="0.65">
      <c r="A17" s="3" t="s">
        <v>22</v>
      </c>
      <c r="B17" s="12">
        <v>125</v>
      </c>
      <c r="C17" s="12">
        <v>162</v>
      </c>
      <c r="D17" s="12">
        <v>160</v>
      </c>
    </row>
    <row r="18" spans="1:4" ht="31.5" thickBot="1" x14ac:dyDescent="0.75">
      <c r="A18" s="40" t="s">
        <v>23</v>
      </c>
      <c r="B18" s="41">
        <v>550</v>
      </c>
      <c r="C18" s="41">
        <v>527</v>
      </c>
      <c r="D18" s="41">
        <v>550</v>
      </c>
    </row>
    <row r="19" spans="1:4" ht="36" customHeight="1" thickBot="1" x14ac:dyDescent="0.7">
      <c r="A19" s="8" t="s">
        <v>24</v>
      </c>
      <c r="B19" s="14">
        <f>+B20+B21</f>
        <v>12196</v>
      </c>
      <c r="C19" s="14">
        <f>+C20+C21</f>
        <v>11619</v>
      </c>
      <c r="D19" s="14">
        <f>+D20+D21</f>
        <v>12000</v>
      </c>
    </row>
    <row r="20" spans="1:4" ht="28.5" x14ac:dyDescent="0.65">
      <c r="A20" s="5" t="s">
        <v>38</v>
      </c>
      <c r="B20" s="16">
        <v>11096</v>
      </c>
      <c r="C20" s="23">
        <v>9795</v>
      </c>
      <c r="D20" s="23">
        <v>10000</v>
      </c>
    </row>
    <row r="21" spans="1:4" ht="29" thickBot="1" x14ac:dyDescent="0.7">
      <c r="A21" s="4" t="s">
        <v>39</v>
      </c>
      <c r="B21" s="15">
        <v>1100</v>
      </c>
      <c r="C21" s="15">
        <v>1824</v>
      </c>
      <c r="D21" s="15">
        <v>2000</v>
      </c>
    </row>
    <row r="22" spans="1:4" ht="36" customHeight="1" thickBot="1" x14ac:dyDescent="0.7">
      <c r="A22" s="8" t="s">
        <v>25</v>
      </c>
      <c r="B22" s="14">
        <f>+B24</f>
        <v>330</v>
      </c>
      <c r="C22" s="14">
        <f>+C24</f>
        <v>170</v>
      </c>
      <c r="D22" s="14">
        <f>+D24</f>
        <v>170</v>
      </c>
    </row>
    <row r="23" spans="1:4" ht="31.5" thickBot="1" x14ac:dyDescent="0.7">
      <c r="A23" s="42" t="s">
        <v>40</v>
      </c>
      <c r="B23" s="13">
        <v>170</v>
      </c>
      <c r="C23" s="14"/>
      <c r="D23" s="14"/>
    </row>
    <row r="24" spans="1:4" ht="36" customHeight="1" thickBot="1" x14ac:dyDescent="0.7">
      <c r="A24" s="6" t="s">
        <v>26</v>
      </c>
      <c r="B24" s="13">
        <v>330</v>
      </c>
      <c r="C24" s="13">
        <v>170</v>
      </c>
      <c r="D24" s="13">
        <v>170</v>
      </c>
    </row>
    <row r="25" spans="1:4" ht="31.5" thickBot="1" x14ac:dyDescent="0.7">
      <c r="A25" s="8" t="s">
        <v>27</v>
      </c>
      <c r="B25" s="14">
        <f>+B26+B27+B28+B29</f>
        <v>0</v>
      </c>
      <c r="C25" s="14">
        <f>+C26+C27+C28+C29</f>
        <v>0</v>
      </c>
      <c r="D25" s="14">
        <f>+D26+D27+D28+D29</f>
        <v>0</v>
      </c>
    </row>
    <row r="26" spans="1:4" ht="28.5" x14ac:dyDescent="0.65">
      <c r="A26" s="17" t="s">
        <v>28</v>
      </c>
      <c r="B26" s="20">
        <v>0</v>
      </c>
      <c r="C26" s="20">
        <v>0</v>
      </c>
      <c r="D26" s="20">
        <v>0</v>
      </c>
    </row>
    <row r="27" spans="1:4" ht="28.5" x14ac:dyDescent="0.65">
      <c r="A27" s="18" t="s">
        <v>29</v>
      </c>
      <c r="B27" s="21">
        <v>0</v>
      </c>
      <c r="C27" s="21">
        <v>0</v>
      </c>
      <c r="D27" s="21">
        <v>0</v>
      </c>
    </row>
    <row r="28" spans="1:4" ht="28.5" x14ac:dyDescent="0.65">
      <c r="A28" s="18" t="s">
        <v>30</v>
      </c>
      <c r="B28" s="21">
        <v>0</v>
      </c>
      <c r="C28" s="21">
        <v>0</v>
      </c>
      <c r="D28" s="21">
        <v>0</v>
      </c>
    </row>
    <row r="29" spans="1:4" ht="36" customHeight="1" thickBot="1" x14ac:dyDescent="0.7">
      <c r="A29" s="19" t="s">
        <v>31</v>
      </c>
      <c r="B29" s="22">
        <v>0</v>
      </c>
      <c r="C29" s="22">
        <v>0</v>
      </c>
      <c r="D29" s="22">
        <v>0</v>
      </c>
    </row>
    <row r="30" spans="1:4" ht="40.5" customHeight="1" thickBot="1" x14ac:dyDescent="0.7">
      <c r="A30" s="8" t="s">
        <v>32</v>
      </c>
      <c r="B30" s="14">
        <v>0</v>
      </c>
      <c r="C30" s="14">
        <v>0</v>
      </c>
      <c r="D30" s="14">
        <v>0</v>
      </c>
    </row>
    <row r="31" spans="1:4" ht="32.5" thickBot="1" x14ac:dyDescent="0.75">
      <c r="A31" s="9" t="s">
        <v>33</v>
      </c>
      <c r="B31" s="14">
        <f>+B6+B19+B22+B25+DA29</f>
        <v>24211</v>
      </c>
      <c r="C31" s="14">
        <f>+C6+C19+C22+C25+DB29</f>
        <v>23553</v>
      </c>
      <c r="D31" s="14">
        <f>+D6+D19+D22+D25+DC29</f>
        <v>23320</v>
      </c>
    </row>
  </sheetData>
  <mergeCells count="5">
    <mergeCell ref="A4:A5"/>
    <mergeCell ref="B4:B5"/>
    <mergeCell ref="C4:C5"/>
    <mergeCell ref="D4:D5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2025-05-17T17:10:26Z</cp:lastPrinted>
  <dcterms:created xsi:type="dcterms:W3CDTF">2020-05-13T13:40:03Z</dcterms:created>
  <dcterms:modified xsi:type="dcterms:W3CDTF">2025-05-17T17:11:43Z</dcterms:modified>
</cp:coreProperties>
</file>