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3\2024\2025\"/>
    </mc:Choice>
  </mc:AlternateContent>
  <bookViews>
    <workbookView xWindow="120" yWindow="120" windowWidth="15180" windowHeight="8840"/>
  </bookViews>
  <sheets>
    <sheet name="ktgeloszt" sheetId="1" r:id="rId1"/>
    <sheet name="fkvi kiv 2022" sheetId="2" r:id="rId2"/>
    <sheet name="Munka3" sheetId="3" r:id="rId3"/>
  </sheets>
  <definedNames>
    <definedName name="_xlnm.Print_Area" localSheetId="0">ktgeloszt!$A$1:$J$53</definedName>
  </definedNames>
  <calcPr calcId="162913"/>
</workbook>
</file>

<file path=xl/calcChain.xml><?xml version="1.0" encoding="utf-8"?>
<calcChain xmlns="http://schemas.openxmlformats.org/spreadsheetml/2006/main">
  <c r="E44" i="1" l="1"/>
  <c r="D44" i="1"/>
  <c r="E51" i="1"/>
  <c r="D51" i="1"/>
  <c r="C51" i="1"/>
  <c r="E38" i="1"/>
  <c r="D38" i="1"/>
  <c r="C38" i="1"/>
  <c r="E33" i="1"/>
  <c r="D33" i="1"/>
  <c r="C33" i="1"/>
  <c r="E28" i="1"/>
  <c r="D28" i="1"/>
  <c r="C28" i="1"/>
  <c r="E24" i="1"/>
  <c r="D24" i="1"/>
  <c r="C24" i="1"/>
  <c r="E9" i="1"/>
  <c r="D9" i="1"/>
  <c r="C9" i="1"/>
  <c r="E20" i="1"/>
  <c r="D20" i="1"/>
  <c r="C20" i="1"/>
  <c r="C44" i="1"/>
  <c r="F44" i="1" s="1"/>
  <c r="M15" i="1" l="1"/>
  <c r="M18" i="1" s="1"/>
  <c r="E53" i="1"/>
  <c r="C53" i="1"/>
  <c r="D53" i="1"/>
  <c r="M20" i="1" l="1"/>
  <c r="M2" i="1"/>
  <c r="I2" i="1"/>
  <c r="G48" i="1" l="1"/>
  <c r="I48" i="1" s="1"/>
  <c r="G6" i="1"/>
  <c r="I6" i="1" s="1"/>
  <c r="G17" i="1"/>
  <c r="I17" i="1" s="1"/>
  <c r="G7" i="1"/>
  <c r="I7" i="1" s="1"/>
  <c r="G18" i="1"/>
  <c r="F18" i="1"/>
  <c r="H18" i="1" s="1"/>
  <c r="F6" i="1"/>
  <c r="H6" i="1" s="1"/>
  <c r="J6" i="1" s="1"/>
  <c r="F17" i="1"/>
  <c r="H17" i="1" s="1"/>
  <c r="J17" i="1" s="1"/>
  <c r="F41" i="1"/>
  <c r="H41" i="1" s="1"/>
  <c r="F48" i="1"/>
  <c r="H48" i="1" s="1"/>
  <c r="J48" i="1" s="1"/>
  <c r="F14" i="1"/>
  <c r="H14" i="1" s="1"/>
  <c r="F43" i="1"/>
  <c r="H43" i="1" s="1"/>
  <c r="F12" i="1"/>
  <c r="H12" i="1" s="1"/>
  <c r="F15" i="1"/>
  <c r="H15" i="1" s="1"/>
  <c r="F30" i="1"/>
  <c r="H30" i="1" s="1"/>
  <c r="F40" i="1"/>
  <c r="H40" i="1" s="1"/>
  <c r="H44" i="1" s="1"/>
  <c r="F35" i="1"/>
  <c r="H35" i="1" s="1"/>
  <c r="F5" i="1"/>
  <c r="H5" i="1" s="1"/>
  <c r="F11" i="1"/>
  <c r="H11" i="1" s="1"/>
  <c r="F50" i="1"/>
  <c r="H50" i="1" s="1"/>
  <c r="F7" i="1"/>
  <c r="H7" i="1" s="1"/>
  <c r="F36" i="1"/>
  <c r="H36" i="1" s="1"/>
  <c r="F19" i="1"/>
  <c r="H19" i="1" s="1"/>
  <c r="F31" i="1"/>
  <c r="H31" i="1" s="1"/>
  <c r="F22" i="1"/>
  <c r="H22" i="1" s="1"/>
  <c r="F46" i="1"/>
  <c r="H46" i="1" s="1"/>
  <c r="F16" i="1"/>
  <c r="H16" i="1" s="1"/>
  <c r="F27" i="1"/>
  <c r="H27" i="1" s="1"/>
  <c r="F26" i="1"/>
  <c r="H26" i="1" s="1"/>
  <c r="F49" i="1"/>
  <c r="H49" i="1" s="1"/>
  <c r="F42" i="1"/>
  <c r="H42" i="1" s="1"/>
  <c r="F37" i="1"/>
  <c r="H37" i="1" s="1"/>
  <c r="F23" i="1"/>
  <c r="H23" i="1" s="1"/>
  <c r="F32" i="1"/>
  <c r="H32" i="1" s="1"/>
  <c r="F47" i="1"/>
  <c r="H47" i="1" s="1"/>
  <c r="F8" i="1"/>
  <c r="H8" i="1" s="1"/>
  <c r="F13" i="1"/>
  <c r="H13" i="1" s="1"/>
  <c r="G47" i="1"/>
  <c r="I47" i="1" s="1"/>
  <c r="G35" i="1"/>
  <c r="G13" i="1"/>
  <c r="I13" i="1" s="1"/>
  <c r="G26" i="1"/>
  <c r="G12" i="1"/>
  <c r="I12" i="1" s="1"/>
  <c r="G49" i="1"/>
  <c r="I49" i="1" s="1"/>
  <c r="G41" i="1"/>
  <c r="I41" i="1" s="1"/>
  <c r="G15" i="1"/>
  <c r="I15" i="1" s="1"/>
  <c r="G19" i="1"/>
  <c r="I19" i="1" s="1"/>
  <c r="G31" i="1"/>
  <c r="I31" i="1" s="1"/>
  <c r="G37" i="1"/>
  <c r="I37" i="1" s="1"/>
  <c r="G11" i="1"/>
  <c r="G50" i="1"/>
  <c r="I50" i="1" s="1"/>
  <c r="G27" i="1"/>
  <c r="I27" i="1" s="1"/>
  <c r="G8" i="1"/>
  <c r="I8" i="1" s="1"/>
  <c r="G5" i="1"/>
  <c r="G43" i="1"/>
  <c r="I43" i="1" s="1"/>
  <c r="G32" i="1"/>
  <c r="I32" i="1" s="1"/>
  <c r="G22" i="1"/>
  <c r="G46" i="1"/>
  <c r="I18" i="1"/>
  <c r="G16" i="1"/>
  <c r="I16" i="1" s="1"/>
  <c r="G42" i="1"/>
  <c r="I42" i="1" s="1"/>
  <c r="G36" i="1"/>
  <c r="I36" i="1" s="1"/>
  <c r="G30" i="1"/>
  <c r="G14" i="1"/>
  <c r="I14" i="1" s="1"/>
  <c r="G40" i="1"/>
  <c r="G23" i="1"/>
  <c r="I23" i="1" s="1"/>
  <c r="J18" i="1" l="1"/>
  <c r="J50" i="1"/>
  <c r="H9" i="1"/>
  <c r="J43" i="1"/>
  <c r="J14" i="1"/>
  <c r="J49" i="1"/>
  <c r="H28" i="1"/>
  <c r="J12" i="1"/>
  <c r="J31" i="1"/>
  <c r="J19" i="1"/>
  <c r="J15" i="1"/>
  <c r="J16" i="1"/>
  <c r="J42" i="1"/>
  <c r="J27" i="1"/>
  <c r="J37" i="1"/>
  <c r="J36" i="1"/>
  <c r="F20" i="1"/>
  <c r="J7" i="1"/>
  <c r="H20" i="1"/>
  <c r="H38" i="1"/>
  <c r="F28" i="1"/>
  <c r="F38" i="1"/>
  <c r="F9" i="1"/>
  <c r="J32" i="1"/>
  <c r="J23" i="1"/>
  <c r="J47" i="1"/>
  <c r="H51" i="1"/>
  <c r="H33" i="1"/>
  <c r="H24" i="1"/>
  <c r="G28" i="1"/>
  <c r="I26" i="1"/>
  <c r="F51" i="1"/>
  <c r="G24" i="1"/>
  <c r="I22" i="1"/>
  <c r="I11" i="1"/>
  <c r="G20" i="1"/>
  <c r="I30" i="1"/>
  <c r="G33" i="1"/>
  <c r="F33" i="1"/>
  <c r="I35" i="1"/>
  <c r="G38" i="1"/>
  <c r="J41" i="1"/>
  <c r="I46" i="1"/>
  <c r="G51" i="1"/>
  <c r="F24" i="1"/>
  <c r="I5" i="1"/>
  <c r="G9" i="1"/>
  <c r="J13" i="1"/>
  <c r="I40" i="1"/>
  <c r="G44" i="1"/>
  <c r="J8" i="1"/>
  <c r="J40" i="1" l="1"/>
  <c r="I44" i="1"/>
  <c r="H53" i="1"/>
  <c r="F53" i="1"/>
  <c r="J44" i="1"/>
  <c r="I20" i="1"/>
  <c r="J11" i="1"/>
  <c r="J20" i="1" s="1"/>
  <c r="J30" i="1"/>
  <c r="J33" i="1" s="1"/>
  <c r="I33" i="1"/>
  <c r="G53" i="1"/>
  <c r="I28" i="1"/>
  <c r="J26" i="1"/>
  <c r="J28" i="1" s="1"/>
  <c r="J22" i="1"/>
  <c r="J24" i="1" s="1"/>
  <c r="I24" i="1"/>
  <c r="I51" i="1"/>
  <c r="J46" i="1"/>
  <c r="J51" i="1" s="1"/>
  <c r="I9" i="1"/>
  <c r="J5" i="1"/>
  <c r="J9" i="1" s="1"/>
  <c r="I38" i="1"/>
  <c r="J35" i="1"/>
  <c r="J38" i="1" s="1"/>
  <c r="I53" i="1" l="1"/>
  <c r="J53" i="1"/>
</calcChain>
</file>

<file path=xl/sharedStrings.xml><?xml version="1.0" encoding="utf-8"?>
<sst xmlns="http://schemas.openxmlformats.org/spreadsheetml/2006/main" count="625" uniqueCount="329">
  <si>
    <t>Alaptev.</t>
  </si>
  <si>
    <t>Közös</t>
  </si>
  <si>
    <t>Váll. Tev.</t>
  </si>
  <si>
    <t>Mego. alap</t>
  </si>
  <si>
    <t>Mego. váll.</t>
  </si>
  <si>
    <t>Össz. váll.</t>
  </si>
  <si>
    <t>Össz. Alap</t>
  </si>
  <si>
    <t>Össz.</t>
  </si>
  <si>
    <t>Fők. Sz.</t>
  </si>
  <si>
    <t>alap</t>
  </si>
  <si>
    <t>Mindössz:</t>
  </si>
  <si>
    <t>vállalk</t>
  </si>
  <si>
    <t>ÖSSZ:</t>
  </si>
  <si>
    <t>váll bevét:</t>
  </si>
  <si>
    <t>fk-i szám</t>
  </si>
  <si>
    <t>fokszam</t>
  </si>
  <si>
    <t>foknev</t>
  </si>
  <si>
    <t>nytart</t>
  </si>
  <si>
    <t>nykov</t>
  </si>
  <si>
    <t>tart</t>
  </si>
  <si>
    <t>kov</t>
  </si>
  <si>
    <t>idtarte</t>
  </si>
  <si>
    <t>idkove</t>
  </si>
  <si>
    <t>tarte</t>
  </si>
  <si>
    <t>kove</t>
  </si>
  <si>
    <t>tartdev</t>
  </si>
  <si>
    <t>kovdev</t>
  </si>
  <si>
    <t>tartdeve</t>
  </si>
  <si>
    <t>kovdeve</t>
  </si>
  <si>
    <t>devnem</t>
  </si>
  <si>
    <t>msz</t>
  </si>
  <si>
    <t>kivalaszt</t>
  </si>
  <si>
    <t>jelleg</t>
  </si>
  <si>
    <t>1</t>
  </si>
  <si>
    <t>BEFEKTETETT ESZKÖZÖK</t>
  </si>
  <si>
    <t/>
  </si>
  <si>
    <t>12</t>
  </si>
  <si>
    <t>INGATLANOK ÉS KAPCSOLÓDÓ VAGYONI ÉRTÉKŰ JOGOK</t>
  </si>
  <si>
    <t>123</t>
  </si>
  <si>
    <t>Épületek, épületrészek, tulajdoni hányadok</t>
  </si>
  <si>
    <t>124</t>
  </si>
  <si>
    <t>Egyéb építmények</t>
  </si>
  <si>
    <t>129</t>
  </si>
  <si>
    <t>Ingatlanok terv szerinti értékcsökkenése</t>
  </si>
  <si>
    <t>1293</t>
  </si>
  <si>
    <t>Épületek, épületrészek értékcsökkenése</t>
  </si>
  <si>
    <t>1294</t>
  </si>
  <si>
    <t>Egyéb építmények terv szerinti értékcsökkenése</t>
  </si>
  <si>
    <t>13</t>
  </si>
  <si>
    <t>MŰSZAKI GÉPEK, BERENDEZÉSEK, JÁRMŰVEK</t>
  </si>
  <si>
    <t>131</t>
  </si>
  <si>
    <t>Termelő gépek, berendezések, szerszámok, gyártóeszközök</t>
  </si>
  <si>
    <t>139</t>
  </si>
  <si>
    <t>Műszaki berendezések, gépek, járművek terv szerinti értékcsökkenése</t>
  </si>
  <si>
    <t>1391</t>
  </si>
  <si>
    <t>Termelő gépek, berendezések, felszerelések, szerszámok, stb. terv szerinti értékcsökkenése</t>
  </si>
  <si>
    <t>14</t>
  </si>
  <si>
    <t>EGYÉB BERENDEZÉSEK, FELSZERELÉSEK, GÉPEK, JÁRMŰVEK</t>
  </si>
  <si>
    <t>141</t>
  </si>
  <si>
    <t>Űzemi (üzleti) gépek, berendezések, felszerelések</t>
  </si>
  <si>
    <t>142</t>
  </si>
  <si>
    <t>Egyéb járművek</t>
  </si>
  <si>
    <t>143</t>
  </si>
  <si>
    <t>Irodai, igazgatási berendezések és felszerelések</t>
  </si>
  <si>
    <t>145</t>
  </si>
  <si>
    <t>Kisértékű tárgyi eszközök</t>
  </si>
  <si>
    <t>149</t>
  </si>
  <si>
    <t>Egyéb berendezések, felszerelések, járművek terv szerinti értékcsökkenése</t>
  </si>
  <si>
    <t>1491</t>
  </si>
  <si>
    <t>Üzemi gépek, berendezések és felszerelések terv szerinti értkcsökkenése</t>
  </si>
  <si>
    <t>1492</t>
  </si>
  <si>
    <t>Eyéb járművek értékcsökkenése</t>
  </si>
  <si>
    <t>1493</t>
  </si>
  <si>
    <t>Irodai, igazgatási berendezések, felszerelések értékcsökkenése</t>
  </si>
  <si>
    <t>1495</t>
  </si>
  <si>
    <t>Kisértékű eszközök értékcsökkenése</t>
  </si>
  <si>
    <t>16</t>
  </si>
  <si>
    <t>BERUHÁZÁSOK, FELÚJÍTÁSOK</t>
  </si>
  <si>
    <t>163</t>
  </si>
  <si>
    <t>Kisértékű beruházások</t>
  </si>
  <si>
    <t>3</t>
  </si>
  <si>
    <t>KÖVETELÉSEK, PÉNZÜGYI ESZKÖZÖK ÉS AKTÍV IDŐBELI ELHATÁROLÁSOK</t>
  </si>
  <si>
    <t>31</t>
  </si>
  <si>
    <t>KÖVETELÉSEK ÁRUSZÁLLÍTÁSBÓL ÉS SZOLGÁLTATÁSBÓL (VEVŐK)</t>
  </si>
  <si>
    <t>311</t>
  </si>
  <si>
    <t>Belföldi vevő követelések forintban</t>
  </si>
  <si>
    <t>314</t>
  </si>
  <si>
    <t>Nem azonosítható átutalások</t>
  </si>
  <si>
    <t>35</t>
  </si>
  <si>
    <t>ADOTT ELŐLEGEK</t>
  </si>
  <si>
    <t>352</t>
  </si>
  <si>
    <t>Beruházásokra adott előlegek</t>
  </si>
  <si>
    <t>36</t>
  </si>
  <si>
    <t>EGYÉB KÖVETELÉSEK</t>
  </si>
  <si>
    <t>365</t>
  </si>
  <si>
    <t>Vásárolt és kapott követelések</t>
  </si>
  <si>
    <t>3658</t>
  </si>
  <si>
    <t>Eltérő esedékességű ÁFA elszámolási számla</t>
  </si>
  <si>
    <t>38</t>
  </si>
  <si>
    <t>PÉNZESZKÖZÖK</t>
  </si>
  <si>
    <t>381</t>
  </si>
  <si>
    <t>Pénztár</t>
  </si>
  <si>
    <t>384</t>
  </si>
  <si>
    <t>Elszámolási betétszámla</t>
  </si>
  <si>
    <t>389</t>
  </si>
  <si>
    <t>Átvezetési számla</t>
  </si>
  <si>
    <t>3891</t>
  </si>
  <si>
    <t>Átvezetési számla bank és pénztár között</t>
  </si>
  <si>
    <t>3894</t>
  </si>
  <si>
    <t>Folyószámla-rendezési technikai számla</t>
  </si>
  <si>
    <t>4</t>
  </si>
  <si>
    <t>FORRÁSOK</t>
  </si>
  <si>
    <t>41</t>
  </si>
  <si>
    <t>SAJÁT TŐKE</t>
  </si>
  <si>
    <t>411</t>
  </si>
  <si>
    <t>Induló tőke</t>
  </si>
  <si>
    <t>413</t>
  </si>
  <si>
    <t>Tőkeváltozás (Eredménytartalék)</t>
  </si>
  <si>
    <t>419</t>
  </si>
  <si>
    <t>Mérleg szerinti eredmény</t>
  </si>
  <si>
    <t>44</t>
  </si>
  <si>
    <t>HOSSZÚ LEJÁRATÚ KÖTELEZETTSÉGEK</t>
  </si>
  <si>
    <t>442</t>
  </si>
  <si>
    <t>Kapott  kaució</t>
  </si>
  <si>
    <t>45</t>
  </si>
  <si>
    <t>RÖVID LEJÁRATÚ KÖTELEZETTSÉGEK</t>
  </si>
  <si>
    <t>454</t>
  </si>
  <si>
    <t>Szállítók</t>
  </si>
  <si>
    <t>456</t>
  </si>
  <si>
    <t>Kötelezettségek támogatásból</t>
  </si>
  <si>
    <t>45610</t>
  </si>
  <si>
    <t>Kötelezettségek támogatásból TAM/2/2022/289</t>
  </si>
  <si>
    <t>45611</t>
  </si>
  <si>
    <t>Kötelezettségek támogatásból TAM/2/2022/288</t>
  </si>
  <si>
    <t>45612</t>
  </si>
  <si>
    <t>Kötelezettségek támogatásból HS-00728-2/2022</t>
  </si>
  <si>
    <t>4567</t>
  </si>
  <si>
    <t>Támogatás TAM/4/2021</t>
  </si>
  <si>
    <t>4568</t>
  </si>
  <si>
    <t>Támogatás Sportlövők</t>
  </si>
  <si>
    <t>4569</t>
  </si>
  <si>
    <t>Támogatás NEAO-KP-1-2022/3-0</t>
  </si>
  <si>
    <t>46</t>
  </si>
  <si>
    <t>Költségvetési befizetési kötelezettségek</t>
  </si>
  <si>
    <t>462</t>
  </si>
  <si>
    <t>Személyi jövedelemadó elszámolása</t>
  </si>
  <si>
    <t>4621</t>
  </si>
  <si>
    <t>Munkaviszonyból származó szja elszámolás 290</t>
  </si>
  <si>
    <t>4625</t>
  </si>
  <si>
    <t>Személyi juttatások miatti SZJA</t>
  </si>
  <si>
    <t>4628</t>
  </si>
  <si>
    <t>SZJA pénzügyi elszámolási számla 290</t>
  </si>
  <si>
    <t>4629</t>
  </si>
  <si>
    <t>SZJA pénzügyi elszámolási számla 103</t>
  </si>
  <si>
    <t>463</t>
  </si>
  <si>
    <t>4631</t>
  </si>
  <si>
    <t>Szociális hozzájárulási adó</t>
  </si>
  <si>
    <t>4639</t>
  </si>
  <si>
    <t>Külön fel nem sorolt befizetési kötelezettségek</t>
  </si>
  <si>
    <t>464</t>
  </si>
  <si>
    <t>Költségvetési befizetési kötelezettségek teljesítése</t>
  </si>
  <si>
    <t>4641</t>
  </si>
  <si>
    <t>Szociális hozzájárulási adó teljesítése</t>
  </si>
  <si>
    <t>4649</t>
  </si>
  <si>
    <t>Külön fel nem sorolt befizetési kötelezettségek teljesítése</t>
  </si>
  <si>
    <t>466</t>
  </si>
  <si>
    <t>Előzetesen felszámított ÁFA</t>
  </si>
  <si>
    <t>467</t>
  </si>
  <si>
    <t>Fizetendő általános forgalmi adó</t>
  </si>
  <si>
    <t>468</t>
  </si>
  <si>
    <t>Általános forgalmi adó elszámolási számla</t>
  </si>
  <si>
    <t>469</t>
  </si>
  <si>
    <t>Helyi adók elszámolási számla</t>
  </si>
  <si>
    <t>4695</t>
  </si>
  <si>
    <t>Helyi iparűzési adó elszámolási számla</t>
  </si>
  <si>
    <t>4699</t>
  </si>
  <si>
    <t>Egyéb helyi adó elszámolási számla</t>
  </si>
  <si>
    <t>471</t>
  </si>
  <si>
    <t>Jövedelem elszámolási számla</t>
  </si>
  <si>
    <t>4711</t>
  </si>
  <si>
    <t>Keresetelszámolási számla</t>
  </si>
  <si>
    <t>473</t>
  </si>
  <si>
    <t>Társadalombiztosítási kötelezettségek</t>
  </si>
  <si>
    <t>4731</t>
  </si>
  <si>
    <t>Nyugdíjbiztosítási kötelezettség</t>
  </si>
  <si>
    <t>47319</t>
  </si>
  <si>
    <t>Nyugdíjbiztosítási kötelezettségek teljesítése</t>
  </si>
  <si>
    <t>4733</t>
  </si>
  <si>
    <t>Társadalombiztosítási járulék</t>
  </si>
  <si>
    <t>47331</t>
  </si>
  <si>
    <t>Társadalombiztosítási járulék kötelezettség</t>
  </si>
  <si>
    <t>47339</t>
  </si>
  <si>
    <t>Társadalombiztosítás járulék teljesítése</t>
  </si>
  <si>
    <t>49</t>
  </si>
  <si>
    <t>ÉVI MÉRLEGSZÁMLÁK</t>
  </si>
  <si>
    <t>491</t>
  </si>
  <si>
    <t>Nyitómérleg számla</t>
  </si>
  <si>
    <t>493</t>
  </si>
  <si>
    <t>Adózott eredmény elszámolása</t>
  </si>
  <si>
    <t>5</t>
  </si>
  <si>
    <t>KÖLTSÉGNEMEK</t>
  </si>
  <si>
    <t>51</t>
  </si>
  <si>
    <t>ANYAGKÖLTSÉGEK</t>
  </si>
  <si>
    <t>511</t>
  </si>
  <si>
    <t>Vásárolt anyagok költségei</t>
  </si>
  <si>
    <t>5119</t>
  </si>
  <si>
    <t>Egyéb anyagköltségek</t>
  </si>
  <si>
    <t>513</t>
  </si>
  <si>
    <t>5131</t>
  </si>
  <si>
    <t>Nyomtatvány, irodaszer</t>
  </si>
  <si>
    <t>5133</t>
  </si>
  <si>
    <t>Egyéb energia költségek, víz, gáz, villany</t>
  </si>
  <si>
    <t>52</t>
  </si>
  <si>
    <t>IGÉNYBE VETT SZOLGÁLTATÁSOK KÖLTSÉGEI</t>
  </si>
  <si>
    <t>523</t>
  </si>
  <si>
    <t>Karbantartási költségek</t>
  </si>
  <si>
    <t>524</t>
  </si>
  <si>
    <t>Hírdetés, reklám, propaganda költségei</t>
  </si>
  <si>
    <t>527</t>
  </si>
  <si>
    <t>Könyvviteli szolgáltatások költségei</t>
  </si>
  <si>
    <t>529</t>
  </si>
  <si>
    <t>Egyéb igénybe vett szolgáltatások költségei</t>
  </si>
  <si>
    <t>5291</t>
  </si>
  <si>
    <t>Postaköltség</t>
  </si>
  <si>
    <t>5292</t>
  </si>
  <si>
    <t>Távközlési költség</t>
  </si>
  <si>
    <t>52921</t>
  </si>
  <si>
    <t>Telefon költség</t>
  </si>
  <si>
    <t>52922</t>
  </si>
  <si>
    <t>Internet költség</t>
  </si>
  <si>
    <t>5295</t>
  </si>
  <si>
    <t>Ügyvédi és perköltségek</t>
  </si>
  <si>
    <t>5299</t>
  </si>
  <si>
    <t>Egyéb igénybevett szolgáltatások költségei</t>
  </si>
  <si>
    <t>53</t>
  </si>
  <si>
    <t>EGYÉB SZOLGÁLTATÁSOK KÖLTSÉGEI</t>
  </si>
  <si>
    <t>532</t>
  </si>
  <si>
    <t>Pénzügyi, befektetési szolgáltatási díjak, bankköltség</t>
  </si>
  <si>
    <t>533</t>
  </si>
  <si>
    <t>Biztosítási dijak</t>
  </si>
  <si>
    <t>54</t>
  </si>
  <si>
    <t>BÉRKÖLTSÉG</t>
  </si>
  <si>
    <t>541</t>
  </si>
  <si>
    <t>Bérköltség</t>
  </si>
  <si>
    <t>5411</t>
  </si>
  <si>
    <t>Alkalmazottak munkabére</t>
  </si>
  <si>
    <t>55</t>
  </si>
  <si>
    <t>SZEMÉLYI JELLEGŰ EGYÉB KIFIZETÉSEK</t>
  </si>
  <si>
    <t>553</t>
  </si>
  <si>
    <t>Reprezentáció</t>
  </si>
  <si>
    <t>554</t>
  </si>
  <si>
    <t>Dolgozók étkezési költségei</t>
  </si>
  <si>
    <t>555</t>
  </si>
  <si>
    <t>Saját tulajdonú szgk. költségtérítése</t>
  </si>
  <si>
    <t>56</t>
  </si>
  <si>
    <t>BÉRJÁRULÉKOK</t>
  </si>
  <si>
    <t>5611</t>
  </si>
  <si>
    <t>569</t>
  </si>
  <si>
    <t>Egyéb bérjárulékok</t>
  </si>
  <si>
    <t>5692</t>
  </si>
  <si>
    <t xml:space="preserve"> Reprezentáció, telefon miatti SZJA</t>
  </si>
  <si>
    <t>57</t>
  </si>
  <si>
    <t>ÉRTÉKCSÖKKENÉSI LEÍRÁS</t>
  </si>
  <si>
    <t>572</t>
  </si>
  <si>
    <t>Ingatlanok és kapcs. vagyoni értékű jogok értékcsökkenése</t>
  </si>
  <si>
    <t>573</t>
  </si>
  <si>
    <t>Műszaki ber. gépek, járművek értékcsökkenése</t>
  </si>
  <si>
    <t>574</t>
  </si>
  <si>
    <t>Egyéb ber. gépek, járművek értékcsökkenése</t>
  </si>
  <si>
    <t>575</t>
  </si>
  <si>
    <t>Egy összegben elszámolt értékcsökkenési leírás</t>
  </si>
  <si>
    <t>8</t>
  </si>
  <si>
    <t>ÉRTÉKESÍTÉS ELSZÁMOLT ÖNKÖLTSÉGE ÉS RÁFORDÍTÁSOK</t>
  </si>
  <si>
    <t>86</t>
  </si>
  <si>
    <t>EGYÉB RÁFORDÍTÁSOK</t>
  </si>
  <si>
    <t>863</t>
  </si>
  <si>
    <t>Eredményt csökkentő tételek</t>
  </si>
  <si>
    <t>8633</t>
  </si>
  <si>
    <t>Bírságok, kötbérek, késedelmi kamatok, kártérítések</t>
  </si>
  <si>
    <t>8634</t>
  </si>
  <si>
    <t>Kerkítésből eredő ráfordítások</t>
  </si>
  <si>
    <t>8636</t>
  </si>
  <si>
    <t>Önellenőrzési pótlék</t>
  </si>
  <si>
    <t>869</t>
  </si>
  <si>
    <t>Különféle egyéb ráfordítások</t>
  </si>
  <si>
    <t>8691</t>
  </si>
  <si>
    <t>Adott támogatások</t>
  </si>
  <si>
    <t>87</t>
  </si>
  <si>
    <t>PÉNZÜGYI MŰVELETEK RÁFORDÍTÁ SAI</t>
  </si>
  <si>
    <t>872</t>
  </si>
  <si>
    <t>Más vállalkozónak fizetett kamatok</t>
  </si>
  <si>
    <t>876</t>
  </si>
  <si>
    <t>Átváltáskori, értékeléskori árfolyamveszteség</t>
  </si>
  <si>
    <t>9</t>
  </si>
  <si>
    <t>ÉRTÉKESÍTÉS ÁRBEVÉTELE ÉS BEVÉTELEK</t>
  </si>
  <si>
    <t>92</t>
  </si>
  <si>
    <t>SZOLGÁLTATÁSI TEVÉKENYSÉG BEVÉTELEI</t>
  </si>
  <si>
    <t>921</t>
  </si>
  <si>
    <t>Bérleti díjból származó bevételek</t>
  </si>
  <si>
    <t>922</t>
  </si>
  <si>
    <t>Tagdíj bevételek</t>
  </si>
  <si>
    <t>923</t>
  </si>
  <si>
    <t>Nevezési díj, regisztrációs díj bevételek</t>
  </si>
  <si>
    <t>924</t>
  </si>
  <si>
    <t>Rendezvényszervezés díjbevételei</t>
  </si>
  <si>
    <t>925</t>
  </si>
  <si>
    <t>Támogatásból származó bevételek</t>
  </si>
  <si>
    <t>9252</t>
  </si>
  <si>
    <t>Támogatások vállakozástól</t>
  </si>
  <si>
    <t>9254</t>
  </si>
  <si>
    <t>Támogatás Önkormányzattól</t>
  </si>
  <si>
    <t>96</t>
  </si>
  <si>
    <t>EGYÉB BEVÉTELEK</t>
  </si>
  <si>
    <t>963</t>
  </si>
  <si>
    <t>Ereredményt növelő tételek</t>
  </si>
  <si>
    <t>9634</t>
  </si>
  <si>
    <t>Kerekítésből adódó bevételek</t>
  </si>
  <si>
    <t>97</t>
  </si>
  <si>
    <t>PÉNZÜGYI MŰVELETEK BEVÉTELEI</t>
  </si>
  <si>
    <t>976</t>
  </si>
  <si>
    <t>Átváltási, értékelsékori árfolyamnyereség</t>
  </si>
  <si>
    <t>Támogatások központi költségvetésből</t>
  </si>
  <si>
    <t>Egyéb kapott támogatás</t>
  </si>
  <si>
    <t>92 össz:</t>
  </si>
  <si>
    <t>kül:</t>
  </si>
  <si>
    <t>alap bevét:</t>
  </si>
  <si>
    <t>MTTOSZ költségfelosztás 2024 év</t>
  </si>
  <si>
    <t>523+526</t>
  </si>
  <si>
    <t>573+1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</si>
</sst>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"/>
  </numFmts>
  <fonts count="8" x14ac:knownFonts="1">
    <font>
      <sz val="10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b/>
      <sz val="16"/>
      <name val="Arial CE"/>
      <charset val="238"/>
    </font>
    <font>
      <b/>
      <i/>
      <sz val="10"/>
      <name val="Arial CE"/>
      <charset val="238"/>
    </font>
    <font>
      <sz val="14"/>
      <name val="Arial CE"/>
      <charset val="238"/>
    </font>
    <font>
      <b/>
      <sz val="14"/>
      <name val="Arial CE"/>
      <charset val="238"/>
    </font>
    <font>
      <b/>
      <i/>
      <sz val="14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0" borderId="0" xfId="0" applyBorder="1"/>
    <xf numFmtId="4" fontId="0" fillId="0" borderId="0" xfId="0" applyNumberFormat="1"/>
    <xf numFmtId="0" fontId="2" fillId="0" borderId="0" xfId="0" applyFont="1"/>
    <xf numFmtId="0" fontId="1" fillId="0" borderId="0" xfId="0" applyFont="1" applyBorder="1" applyAlignment="1"/>
    <xf numFmtId="0" fontId="0" fillId="0" borderId="0" xfId="0" applyBorder="1" applyAlignment="1"/>
    <xf numFmtId="0" fontId="0" fillId="0" borderId="1" xfId="0" applyBorder="1" applyAlignment="1"/>
    <xf numFmtId="0" fontId="0" fillId="0" borderId="2" xfId="0" applyBorder="1"/>
    <xf numFmtId="0" fontId="0" fillId="0" borderId="3" xfId="0" applyBorder="1" applyAlignment="1">
      <alignment horizontal="right"/>
    </xf>
    <xf numFmtId="0" fontId="4" fillId="0" borderId="0" xfId="0" applyFont="1"/>
    <xf numFmtId="164" fontId="0" fillId="0" borderId="3" xfId="0" applyNumberFormat="1" applyBorder="1"/>
    <xf numFmtId="3" fontId="0" fillId="0" borderId="0" xfId="0" applyNumberFormat="1"/>
    <xf numFmtId="3" fontId="2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  <xf numFmtId="4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5" fillId="0" borderId="4" xfId="0" applyFont="1" applyBorder="1" applyAlignment="1"/>
    <xf numFmtId="3" fontId="5" fillId="0" borderId="3" xfId="0" applyNumberFormat="1" applyFont="1" applyBorder="1" applyAlignment="1"/>
    <xf numFmtId="3" fontId="5" fillId="0" borderId="4" xfId="0" applyNumberFormat="1" applyFont="1" applyBorder="1" applyAlignment="1"/>
    <xf numFmtId="3" fontId="5" fillId="0" borderId="4" xfId="0" applyNumberFormat="1" applyFont="1" applyBorder="1"/>
    <xf numFmtId="0" fontId="6" fillId="2" borderId="4" xfId="0" applyFont="1" applyFill="1" applyBorder="1" applyAlignment="1"/>
    <xf numFmtId="3" fontId="6" fillId="2" borderId="3" xfId="0" applyNumberFormat="1" applyFont="1" applyFill="1" applyBorder="1" applyAlignment="1"/>
    <xf numFmtId="3" fontId="6" fillId="2" borderId="4" xfId="0" applyNumberFormat="1" applyFont="1" applyFill="1" applyBorder="1" applyAlignment="1"/>
    <xf numFmtId="0" fontId="6" fillId="0" borderId="4" xfId="0" applyFont="1" applyFill="1" applyBorder="1" applyAlignment="1"/>
    <xf numFmtId="3" fontId="6" fillId="0" borderId="4" xfId="0" applyNumberFormat="1" applyFont="1" applyBorder="1"/>
    <xf numFmtId="0" fontId="5" fillId="0" borderId="4" xfId="0" applyFont="1" applyFill="1" applyBorder="1" applyAlignment="1"/>
    <xf numFmtId="0" fontId="5" fillId="0" borderId="3" xfId="0" applyFont="1" applyFill="1" applyBorder="1" applyAlignment="1"/>
    <xf numFmtId="0" fontId="6" fillId="0" borderId="3" xfId="0" applyFont="1" applyFill="1" applyBorder="1" applyAlignment="1"/>
    <xf numFmtId="3" fontId="6" fillId="0" borderId="3" xfId="0" applyNumberFormat="1" applyFont="1" applyBorder="1" applyAlignment="1"/>
    <xf numFmtId="3" fontId="6" fillId="0" borderId="4" xfId="0" applyNumberFormat="1" applyFont="1" applyBorder="1" applyAlignment="1"/>
    <xf numFmtId="3" fontId="5" fillId="0" borderId="3" xfId="0" applyNumberFormat="1" applyFont="1" applyBorder="1" applyAlignment="1">
      <alignment horizontal="right" vertical="center"/>
    </xf>
    <xf numFmtId="3" fontId="6" fillId="0" borderId="3" xfId="0" applyNumberFormat="1" applyFont="1" applyBorder="1" applyAlignment="1">
      <alignment horizontal="right" vertical="center"/>
    </xf>
    <xf numFmtId="3" fontId="6" fillId="0" borderId="3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/>
    <xf numFmtId="0" fontId="7" fillId="3" borderId="4" xfId="0" applyFont="1" applyFill="1" applyBorder="1" applyAlignment="1"/>
    <xf numFmtId="3" fontId="7" fillId="3" borderId="3" xfId="0" applyNumberFormat="1" applyFont="1" applyFill="1" applyBorder="1" applyAlignment="1"/>
    <xf numFmtId="3" fontId="7" fillId="3" borderId="4" xfId="0" applyNumberFormat="1" applyFont="1" applyFill="1" applyBorder="1" applyAlignment="1"/>
    <xf numFmtId="0" fontId="0" fillId="0" borderId="0" xfId="0" applyFont="1" applyAlignment="1">
      <alignment horizontal="center" vertical="center"/>
    </xf>
    <xf numFmtId="3" fontId="2" fillId="4" borderId="0" xfId="0" applyNumberFormat="1" applyFont="1" applyFill="1"/>
    <xf numFmtId="0" fontId="0" fillId="4" borderId="0" xfId="0" applyFill="1"/>
    <xf numFmtId="3" fontId="0" fillId="5" borderId="0" xfId="0" applyNumberFormat="1" applyFill="1"/>
    <xf numFmtId="0" fontId="0" fillId="5" borderId="0" xfId="0" applyFill="1"/>
    <xf numFmtId="3" fontId="0" fillId="4" borderId="0" xfId="0" applyNumberFormat="1" applyFill="1"/>
    <xf numFmtId="3" fontId="0" fillId="0" borderId="1" xfId="0" applyNumberFormat="1" applyBorder="1"/>
    <xf numFmtId="3" fontId="5" fillId="4" borderId="3" xfId="0" applyNumberFormat="1" applyFont="1" applyFill="1" applyBorder="1" applyAlignment="1"/>
    <xf numFmtId="3" fontId="5" fillId="0" borderId="3" xfId="0" applyNumberFormat="1" applyFont="1" applyFill="1" applyBorder="1" applyAlignment="1"/>
    <xf numFmtId="0" fontId="3" fillId="0" borderId="0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tabSelected="1" zoomScaleNormal="100" workbookViewId="0">
      <pane ySplit="4" topLeftCell="A29" activePane="bottomLeft" state="frozen"/>
      <selection pane="bottomLeft" activeCell="H45" sqref="H45"/>
    </sheetView>
  </sheetViews>
  <sheetFormatPr defaultRowHeight="12.5" x14ac:dyDescent="0.25"/>
  <cols>
    <col min="1" max="1" width="3.1796875" customWidth="1"/>
    <col min="2" max="2" width="10" bestFit="1" customWidth="1"/>
    <col min="3" max="3" width="16.26953125" style="3" bestFit="1" customWidth="1"/>
    <col min="4" max="4" width="14.7265625" style="3" bestFit="1" customWidth="1"/>
    <col min="5" max="5" width="16.81640625" style="3" customWidth="1"/>
    <col min="6" max="6" width="16.26953125" bestFit="1" customWidth="1"/>
    <col min="7" max="7" width="14.1796875" customWidth="1"/>
    <col min="8" max="8" width="16.26953125" bestFit="1" customWidth="1"/>
    <col min="9" max="9" width="15.81640625" customWidth="1"/>
    <col min="10" max="10" width="16.26953125" bestFit="1" customWidth="1"/>
    <col min="11" max="11" width="3.54296875" customWidth="1"/>
    <col min="13" max="13" width="10.1796875" bestFit="1" customWidth="1"/>
  </cols>
  <sheetData>
    <row r="1" spans="1:14" ht="21" customHeight="1" x14ac:dyDescent="0.25">
      <c r="A1" s="2"/>
      <c r="B1" s="6"/>
      <c r="C1" s="6"/>
      <c r="D1" s="6"/>
      <c r="E1" s="6"/>
      <c r="F1" s="6"/>
      <c r="G1" s="2"/>
      <c r="H1" s="2"/>
    </row>
    <row r="2" spans="1:14" ht="24.75" customHeight="1" x14ac:dyDescent="0.4">
      <c r="B2" s="5"/>
      <c r="C2" s="6"/>
      <c r="D2" s="6"/>
      <c r="E2" s="51" t="s">
        <v>326</v>
      </c>
      <c r="F2" s="51"/>
      <c r="G2" s="51"/>
      <c r="H2" s="51"/>
      <c r="I2" s="11">
        <f>+M15/M18</f>
        <v>0.36844613447584534</v>
      </c>
      <c r="J2" s="8" t="s">
        <v>9</v>
      </c>
      <c r="L2" s="9" t="s">
        <v>11</v>
      </c>
      <c r="M2" s="8">
        <f>+M5/M18</f>
        <v>0.63155386552415471</v>
      </c>
    </row>
    <row r="3" spans="1:14" ht="21" customHeight="1" x14ac:dyDescent="0.25">
      <c r="B3" s="7"/>
      <c r="C3" s="7"/>
      <c r="D3" s="7"/>
      <c r="E3" s="7"/>
      <c r="F3" s="7"/>
      <c r="G3" s="1"/>
      <c r="H3" s="1"/>
    </row>
    <row r="4" spans="1:14" s="14" customFormat="1" ht="20.149999999999999" customHeight="1" x14ac:dyDescent="0.25">
      <c r="B4" s="15" t="s">
        <v>8</v>
      </c>
      <c r="C4" s="16" t="s">
        <v>1</v>
      </c>
      <c r="D4" s="17" t="s">
        <v>0</v>
      </c>
      <c r="E4" s="18" t="s">
        <v>2</v>
      </c>
      <c r="F4" s="19" t="s">
        <v>4</v>
      </c>
      <c r="G4" s="20" t="s">
        <v>3</v>
      </c>
      <c r="H4" s="15" t="s">
        <v>5</v>
      </c>
      <c r="I4" s="15" t="s">
        <v>6</v>
      </c>
      <c r="J4" s="15" t="s">
        <v>7</v>
      </c>
      <c r="N4" s="42" t="s">
        <v>14</v>
      </c>
    </row>
    <row r="5" spans="1:14" ht="20.149999999999999" customHeight="1" x14ac:dyDescent="0.35">
      <c r="B5" s="21">
        <v>5113</v>
      </c>
      <c r="C5" s="22"/>
      <c r="D5" s="23"/>
      <c r="E5" s="23">
        <v>0</v>
      </c>
      <c r="F5" s="23">
        <f>+C5*$M$2</f>
        <v>0</v>
      </c>
      <c r="G5" s="24">
        <f>+C5*$I$2</f>
        <v>0</v>
      </c>
      <c r="H5" s="24">
        <f>E5+F5</f>
        <v>0</v>
      </c>
      <c r="I5" s="24">
        <f>D5+G5</f>
        <v>0</v>
      </c>
      <c r="J5" s="24">
        <f>+H5+I5</f>
        <v>0</v>
      </c>
      <c r="L5" t="s">
        <v>13</v>
      </c>
      <c r="M5" s="12">
        <v>19324774</v>
      </c>
      <c r="N5">
        <v>921</v>
      </c>
    </row>
    <row r="6" spans="1:14" ht="20.149999999999999" customHeight="1" x14ac:dyDescent="0.35">
      <c r="B6" s="21">
        <v>5119</v>
      </c>
      <c r="C6" s="22">
        <v>1025484</v>
      </c>
      <c r="D6" s="23">
        <v>844449</v>
      </c>
      <c r="E6" s="23">
        <v>0</v>
      </c>
      <c r="F6" s="23">
        <f>+C6*$M$2</f>
        <v>647648.38423317228</v>
      </c>
      <c r="G6" s="24">
        <f t="shared" ref="G6:G7" si="0">+C6*$I$2</f>
        <v>377835.61576682777</v>
      </c>
      <c r="H6" s="24">
        <f>E6+F6</f>
        <v>647648.38423317228</v>
      </c>
      <c r="I6" s="24">
        <f>D6+G6</f>
        <v>1222284.6157668277</v>
      </c>
      <c r="J6" s="24">
        <f>+H6+I6</f>
        <v>1869933</v>
      </c>
      <c r="M6" s="12"/>
    </row>
    <row r="7" spans="1:14" ht="20.149999999999999" customHeight="1" x14ac:dyDescent="0.35">
      <c r="B7" s="21">
        <v>5131</v>
      </c>
      <c r="C7" s="22">
        <v>139896</v>
      </c>
      <c r="D7" s="23"/>
      <c r="E7" s="23">
        <v>0</v>
      </c>
      <c r="F7" s="23">
        <f>+C7*$M$2</f>
        <v>88351.859571367153</v>
      </c>
      <c r="G7" s="24">
        <f t="shared" si="0"/>
        <v>51544.140428632862</v>
      </c>
      <c r="H7" s="24">
        <f>E7+F7</f>
        <v>88351.859571367153</v>
      </c>
      <c r="I7" s="24">
        <f>D7+G7</f>
        <v>51544.140428632862</v>
      </c>
      <c r="J7" s="24">
        <f>+H7+I7</f>
        <v>139896</v>
      </c>
    </row>
    <row r="8" spans="1:14" ht="20.149999999999999" customHeight="1" x14ac:dyDescent="0.35">
      <c r="B8" s="21">
        <v>5133</v>
      </c>
      <c r="C8" s="22">
        <v>792026</v>
      </c>
      <c r="D8" s="23"/>
      <c r="E8" s="22">
        <v>0</v>
      </c>
      <c r="F8" s="23">
        <f>+C8*$M$2</f>
        <v>500207.08189563418</v>
      </c>
      <c r="G8" s="24">
        <f>+C8*$I$2</f>
        <v>291818.91810436588</v>
      </c>
      <c r="H8" s="24">
        <f>E8+F8</f>
        <v>500207.08189563418</v>
      </c>
      <c r="I8" s="24">
        <f>D8+G8</f>
        <v>291818.91810436588</v>
      </c>
      <c r="J8" s="24">
        <f>+H8+I8</f>
        <v>792026</v>
      </c>
      <c r="L8" t="s">
        <v>325</v>
      </c>
      <c r="M8" s="12">
        <v>1360000</v>
      </c>
      <c r="N8">
        <v>922</v>
      </c>
    </row>
    <row r="9" spans="1:14" s="4" customFormat="1" ht="20.149999999999999" customHeight="1" x14ac:dyDescent="0.4">
      <c r="B9" s="25">
        <v>51</v>
      </c>
      <c r="C9" s="26">
        <f>SUM(C5:C8)</f>
        <v>1957406</v>
      </c>
      <c r="D9" s="26">
        <f t="shared" ref="D9:J9" si="1">SUM(D5:D8)</f>
        <v>844449</v>
      </c>
      <c r="E9" s="26">
        <f t="shared" si="1"/>
        <v>0</v>
      </c>
      <c r="F9" s="26">
        <f t="shared" si="1"/>
        <v>1236207.3257001736</v>
      </c>
      <c r="G9" s="26">
        <f t="shared" si="1"/>
        <v>721198.6742998265</v>
      </c>
      <c r="H9" s="26">
        <f t="shared" si="1"/>
        <v>1236207.3257001736</v>
      </c>
      <c r="I9" s="26">
        <f t="shared" si="1"/>
        <v>1565647.6742998266</v>
      </c>
      <c r="J9" s="27">
        <f t="shared" si="1"/>
        <v>2801855</v>
      </c>
      <c r="M9" s="12">
        <v>264000</v>
      </c>
      <c r="N9">
        <v>923</v>
      </c>
    </row>
    <row r="10" spans="1:14" ht="20.149999999999999" customHeight="1" x14ac:dyDescent="0.4">
      <c r="B10" s="28"/>
      <c r="C10" s="23"/>
      <c r="D10" s="23"/>
      <c r="E10" s="23"/>
      <c r="F10" s="22"/>
      <c r="G10" s="29"/>
      <c r="H10" s="29"/>
      <c r="I10" s="29"/>
      <c r="J10" s="29"/>
      <c r="M10" s="12"/>
      <c r="N10">
        <v>924</v>
      </c>
    </row>
    <row r="11" spans="1:14" ht="20.149999999999999" customHeight="1" x14ac:dyDescent="0.35">
      <c r="B11" s="30">
        <v>5221</v>
      </c>
      <c r="C11" s="23"/>
      <c r="D11" s="23">
        <v>250000</v>
      </c>
      <c r="E11" s="23">
        <v>0</v>
      </c>
      <c r="F11" s="23">
        <f t="shared" ref="F11:F18" si="2">+C11*$M$2</f>
        <v>0</v>
      </c>
      <c r="G11" s="24">
        <f t="shared" ref="G11:G18" si="3">+C11*$I$2</f>
        <v>0</v>
      </c>
      <c r="H11" s="24">
        <f t="shared" ref="H11:H19" si="4">E11+F11</f>
        <v>0</v>
      </c>
      <c r="I11" s="24">
        <f t="shared" ref="I11:I19" si="5">D11+G11</f>
        <v>250000</v>
      </c>
      <c r="J11" s="24">
        <f t="shared" ref="J11:J19" si="6">+H11+I11</f>
        <v>250000</v>
      </c>
      <c r="M11" s="12">
        <v>6050000</v>
      </c>
      <c r="N11">
        <v>9251</v>
      </c>
    </row>
    <row r="12" spans="1:14" ht="20.149999999999999" customHeight="1" x14ac:dyDescent="0.35">
      <c r="B12" s="30" t="s">
        <v>327</v>
      </c>
      <c r="C12" s="22">
        <v>40000</v>
      </c>
      <c r="D12" s="23">
        <v>13000</v>
      </c>
      <c r="E12" s="23">
        <v>0</v>
      </c>
      <c r="F12" s="23">
        <f t="shared" si="2"/>
        <v>25262.15462096619</v>
      </c>
      <c r="G12" s="24">
        <f t="shared" si="3"/>
        <v>14737.845379033814</v>
      </c>
      <c r="H12" s="24">
        <f t="shared" si="4"/>
        <v>25262.15462096619</v>
      </c>
      <c r="I12" s="24">
        <f t="shared" si="5"/>
        <v>27737.845379033814</v>
      </c>
      <c r="J12" s="24">
        <f t="shared" si="6"/>
        <v>53000</v>
      </c>
      <c r="M12" s="12">
        <v>3300000</v>
      </c>
      <c r="N12">
        <v>9252</v>
      </c>
    </row>
    <row r="13" spans="1:14" ht="20.149999999999999" customHeight="1" x14ac:dyDescent="0.35">
      <c r="B13" s="31">
        <v>527</v>
      </c>
      <c r="C13" s="22">
        <v>1161600</v>
      </c>
      <c r="D13" s="22"/>
      <c r="E13" s="22">
        <v>0</v>
      </c>
      <c r="F13" s="23">
        <f t="shared" si="2"/>
        <v>733612.97019285813</v>
      </c>
      <c r="G13" s="24">
        <f t="shared" si="3"/>
        <v>427987.02980714192</v>
      </c>
      <c r="H13" s="24">
        <f t="shared" si="4"/>
        <v>733612.97019285813</v>
      </c>
      <c r="I13" s="24">
        <f t="shared" si="5"/>
        <v>427987.02980714192</v>
      </c>
      <c r="J13" s="24">
        <f t="shared" si="6"/>
        <v>1161600</v>
      </c>
      <c r="M13" s="12">
        <v>300000</v>
      </c>
      <c r="N13">
        <v>9254</v>
      </c>
    </row>
    <row r="14" spans="1:14" ht="20.149999999999999" customHeight="1" x14ac:dyDescent="0.35">
      <c r="B14" s="31">
        <v>5291</v>
      </c>
      <c r="C14" s="22">
        <v>53850</v>
      </c>
      <c r="D14" s="22"/>
      <c r="E14" s="22">
        <v>0</v>
      </c>
      <c r="F14" s="23">
        <f t="shared" si="2"/>
        <v>34009.175658475731</v>
      </c>
      <c r="G14" s="24">
        <f t="shared" si="3"/>
        <v>19840.824341524272</v>
      </c>
      <c r="H14" s="24">
        <f t="shared" si="4"/>
        <v>34009.175658475731</v>
      </c>
      <c r="I14" s="24">
        <f t="shared" si="5"/>
        <v>19840.824341524272</v>
      </c>
      <c r="J14" s="24">
        <f t="shared" si="6"/>
        <v>53850</v>
      </c>
      <c r="M14" s="12"/>
    </row>
    <row r="15" spans="1:14" ht="20.149999999999999" customHeight="1" x14ac:dyDescent="0.35">
      <c r="B15" s="31">
        <v>52921</v>
      </c>
      <c r="C15" s="22">
        <v>45767</v>
      </c>
      <c r="D15" s="22"/>
      <c r="E15" s="22">
        <v>0</v>
      </c>
      <c r="F15" s="23">
        <f t="shared" si="2"/>
        <v>28904.325763443987</v>
      </c>
      <c r="G15" s="24">
        <f t="shared" si="3"/>
        <v>16862.674236556013</v>
      </c>
      <c r="H15" s="24">
        <f t="shared" si="4"/>
        <v>28904.325763443987</v>
      </c>
      <c r="I15" s="24">
        <f t="shared" si="5"/>
        <v>16862.674236556013</v>
      </c>
      <c r="J15" s="24">
        <f t="shared" si="6"/>
        <v>45767</v>
      </c>
      <c r="M15" s="12">
        <f>SUM(M8:M14)</f>
        <v>11274000</v>
      </c>
    </row>
    <row r="16" spans="1:14" ht="20.149999999999999" customHeight="1" x14ac:dyDescent="0.35">
      <c r="B16" s="31">
        <v>52922</v>
      </c>
      <c r="C16" s="22">
        <v>62330</v>
      </c>
      <c r="D16" s="22"/>
      <c r="E16" s="22">
        <v>0</v>
      </c>
      <c r="F16" s="23">
        <f t="shared" si="2"/>
        <v>39364.752438120566</v>
      </c>
      <c r="G16" s="24">
        <f t="shared" si="3"/>
        <v>22965.247561879441</v>
      </c>
      <c r="H16" s="24">
        <f t="shared" si="4"/>
        <v>39364.752438120566</v>
      </c>
      <c r="I16" s="24">
        <f t="shared" si="5"/>
        <v>22965.247561879441</v>
      </c>
      <c r="J16" s="24">
        <f t="shared" si="6"/>
        <v>62330.000000000007</v>
      </c>
    </row>
    <row r="17" spans="2:13" ht="20.149999999999999" customHeight="1" x14ac:dyDescent="0.35">
      <c r="B17" s="31">
        <v>5294</v>
      </c>
      <c r="C17" s="22"/>
      <c r="D17" s="22">
        <v>12000</v>
      </c>
      <c r="E17" s="22">
        <v>0</v>
      </c>
      <c r="F17" s="23">
        <f t="shared" si="2"/>
        <v>0</v>
      </c>
      <c r="G17" s="24">
        <f t="shared" si="3"/>
        <v>0</v>
      </c>
      <c r="H17" s="24">
        <f t="shared" si="4"/>
        <v>0</v>
      </c>
      <c r="I17" s="24">
        <f t="shared" si="5"/>
        <v>12000</v>
      </c>
      <c r="J17" s="24">
        <f t="shared" si="6"/>
        <v>12000</v>
      </c>
    </row>
    <row r="18" spans="2:13" ht="20.149999999999999" customHeight="1" x14ac:dyDescent="0.35">
      <c r="B18" s="31">
        <v>5295</v>
      </c>
      <c r="C18" s="22">
        <v>1060000</v>
      </c>
      <c r="D18" s="22"/>
      <c r="E18" s="22">
        <v>0</v>
      </c>
      <c r="F18" s="23">
        <f t="shared" si="2"/>
        <v>669447.097455604</v>
      </c>
      <c r="G18" s="24">
        <f t="shared" si="3"/>
        <v>390552.90254439606</v>
      </c>
      <c r="H18" s="24">
        <f t="shared" si="4"/>
        <v>669447.097455604</v>
      </c>
      <c r="I18" s="24">
        <f t="shared" si="5"/>
        <v>390552.90254439606</v>
      </c>
      <c r="J18" s="24">
        <f t="shared" si="6"/>
        <v>1060000</v>
      </c>
      <c r="L18" t="s">
        <v>10</v>
      </c>
      <c r="M18" s="12">
        <f>+M5+M15</f>
        <v>30598774</v>
      </c>
    </row>
    <row r="19" spans="2:13" ht="20.149999999999999" customHeight="1" x14ac:dyDescent="0.35">
      <c r="B19" s="31">
        <v>5299</v>
      </c>
      <c r="C19" s="50">
        <v>465487</v>
      </c>
      <c r="D19" s="50">
        <v>4585205</v>
      </c>
      <c r="E19" s="22">
        <v>0</v>
      </c>
      <c r="F19" s="23">
        <f>+C19*$M$2</f>
        <v>293980.11420124222</v>
      </c>
      <c r="G19" s="24">
        <f>+C19*$I$2</f>
        <v>171506.88579875781</v>
      </c>
      <c r="H19" s="24">
        <f t="shared" si="4"/>
        <v>293980.11420124222</v>
      </c>
      <c r="I19" s="24">
        <f t="shared" si="5"/>
        <v>4756711.8857987579</v>
      </c>
      <c r="J19" s="24">
        <f t="shared" si="6"/>
        <v>5050692</v>
      </c>
      <c r="L19" s="1" t="s">
        <v>323</v>
      </c>
      <c r="M19" s="48"/>
    </row>
    <row r="20" spans="2:13" s="4" customFormat="1" ht="20.149999999999999" customHeight="1" x14ac:dyDescent="0.4">
      <c r="B20" s="25">
        <v>52</v>
      </c>
      <c r="C20" s="26">
        <f t="shared" ref="C20:J20" si="7">SUM(C11:C19)</f>
        <v>2889034</v>
      </c>
      <c r="D20" s="26">
        <f t="shared" si="7"/>
        <v>4860205</v>
      </c>
      <c r="E20" s="26">
        <f t="shared" si="7"/>
        <v>0</v>
      </c>
      <c r="F20" s="26">
        <f t="shared" si="7"/>
        <v>1824580.5903307106</v>
      </c>
      <c r="G20" s="26">
        <f t="shared" si="7"/>
        <v>1064453.4096692894</v>
      </c>
      <c r="H20" s="26">
        <f t="shared" si="7"/>
        <v>1824580.5903307106</v>
      </c>
      <c r="I20" s="26">
        <f t="shared" si="7"/>
        <v>5924658.4096692894</v>
      </c>
      <c r="J20" s="27">
        <f t="shared" si="7"/>
        <v>7749239</v>
      </c>
      <c r="L20" s="4" t="s">
        <v>324</v>
      </c>
      <c r="M20" s="13">
        <f>+M18-M19</f>
        <v>30598774</v>
      </c>
    </row>
    <row r="21" spans="2:13" ht="20.149999999999999" customHeight="1" x14ac:dyDescent="0.4">
      <c r="B21" s="32"/>
      <c r="C21" s="33"/>
      <c r="D21" s="33"/>
      <c r="E21" s="33"/>
      <c r="F21" s="34"/>
      <c r="G21" s="29"/>
      <c r="H21" s="29"/>
      <c r="I21" s="29"/>
      <c r="J21" s="29"/>
    </row>
    <row r="22" spans="2:13" ht="20.149999999999999" customHeight="1" x14ac:dyDescent="0.35">
      <c r="B22" s="31">
        <v>532</v>
      </c>
      <c r="C22" s="22">
        <v>371619</v>
      </c>
      <c r="D22" s="22"/>
      <c r="E22" s="22">
        <v>0</v>
      </c>
      <c r="F22" s="23">
        <f>+C22*$M$2</f>
        <v>234697.41595222085</v>
      </c>
      <c r="G22" s="24">
        <f>+C22*$I$2</f>
        <v>136921.58404777918</v>
      </c>
      <c r="H22" s="24">
        <f>E22+F22</f>
        <v>234697.41595222085</v>
      </c>
      <c r="I22" s="24">
        <f>D22+G22</f>
        <v>136921.58404777918</v>
      </c>
      <c r="J22" s="24">
        <f>+H22+I22</f>
        <v>371619</v>
      </c>
    </row>
    <row r="23" spans="2:13" ht="20.149999999999999" customHeight="1" x14ac:dyDescent="0.35">
      <c r="B23" s="31">
        <v>533</v>
      </c>
      <c r="C23" s="22">
        <v>155113</v>
      </c>
      <c r="D23" s="22">
        <v>0</v>
      </c>
      <c r="E23" s="22">
        <v>0</v>
      </c>
      <c r="F23" s="23">
        <f>+C23*$M$2</f>
        <v>97962.214743048215</v>
      </c>
      <c r="G23" s="24">
        <f>+C23*$I$2</f>
        <v>57150.7852569518</v>
      </c>
      <c r="H23" s="24">
        <f>E23+F23</f>
        <v>97962.214743048215</v>
      </c>
      <c r="I23" s="24">
        <f>D23+G23</f>
        <v>57150.7852569518</v>
      </c>
      <c r="J23" s="24">
        <f>+H23+I23</f>
        <v>155113</v>
      </c>
    </row>
    <row r="24" spans="2:13" s="4" customFormat="1" ht="20.149999999999999" customHeight="1" x14ac:dyDescent="0.4">
      <c r="B24" s="25">
        <v>53</v>
      </c>
      <c r="C24" s="26">
        <f>SUM(C22:C23)</f>
        <v>526732</v>
      </c>
      <c r="D24" s="26">
        <f t="shared" ref="D24:J24" si="8">SUM(D22:D23)</f>
        <v>0</v>
      </c>
      <c r="E24" s="26">
        <f t="shared" si="8"/>
        <v>0</v>
      </c>
      <c r="F24" s="26">
        <f t="shared" si="8"/>
        <v>332659.63069526909</v>
      </c>
      <c r="G24" s="26">
        <f t="shared" si="8"/>
        <v>194072.36930473096</v>
      </c>
      <c r="H24" s="26">
        <f t="shared" si="8"/>
        <v>332659.63069526909</v>
      </c>
      <c r="I24" s="26">
        <f t="shared" si="8"/>
        <v>194072.36930473096</v>
      </c>
      <c r="J24" s="27">
        <f t="shared" si="8"/>
        <v>526732</v>
      </c>
    </row>
    <row r="25" spans="2:13" ht="20.149999999999999" customHeight="1" x14ac:dyDescent="0.4">
      <c r="B25" s="32"/>
      <c r="C25" s="33"/>
      <c r="D25" s="33"/>
      <c r="E25" s="33"/>
      <c r="F25" s="34"/>
      <c r="G25" s="29"/>
      <c r="H25" s="29"/>
      <c r="I25" s="29"/>
      <c r="J25" s="29"/>
    </row>
    <row r="26" spans="2:13" ht="20.149999999999999" customHeight="1" x14ac:dyDescent="0.35">
      <c r="B26" s="31">
        <v>5411</v>
      </c>
      <c r="C26" s="22">
        <v>5874500</v>
      </c>
      <c r="D26" s="22">
        <v>0</v>
      </c>
      <c r="E26" s="22">
        <v>0</v>
      </c>
      <c r="F26" s="23">
        <f>+C26*$M$2</f>
        <v>3710063.1830216469</v>
      </c>
      <c r="G26" s="24">
        <f>+C26*$I$2</f>
        <v>2164436.8169783535</v>
      </c>
      <c r="H26" s="24">
        <f>E26+F26</f>
        <v>3710063.1830216469</v>
      </c>
      <c r="I26" s="24">
        <f>D26+G26</f>
        <v>2164436.8169783535</v>
      </c>
      <c r="J26" s="24">
        <f>+H26+I26</f>
        <v>5874500</v>
      </c>
    </row>
    <row r="27" spans="2:13" ht="20.149999999999999" customHeight="1" x14ac:dyDescent="0.35">
      <c r="B27" s="30">
        <v>5412</v>
      </c>
      <c r="C27" s="35">
        <v>3920000</v>
      </c>
      <c r="D27" s="22">
        <v>0</v>
      </c>
      <c r="E27" s="22">
        <v>0</v>
      </c>
      <c r="F27" s="23">
        <f>+C27*$M$2</f>
        <v>2475691.1528546866</v>
      </c>
      <c r="G27" s="24">
        <f>+C27*$I$2</f>
        <v>1444308.8471453139</v>
      </c>
      <c r="H27" s="24">
        <f>E27+F27</f>
        <v>2475691.1528546866</v>
      </c>
      <c r="I27" s="24">
        <f>D27+G27</f>
        <v>1444308.8471453139</v>
      </c>
      <c r="J27" s="24">
        <f>+H27+I27</f>
        <v>3920000.0000000005</v>
      </c>
    </row>
    <row r="28" spans="2:13" s="4" customFormat="1" ht="20.149999999999999" customHeight="1" x14ac:dyDescent="0.4">
      <c r="B28" s="25">
        <v>54</v>
      </c>
      <c r="C28" s="26">
        <f t="shared" ref="C28:J28" si="9">SUM(C26:C27)</f>
        <v>9794500</v>
      </c>
      <c r="D28" s="26">
        <f t="shared" si="9"/>
        <v>0</v>
      </c>
      <c r="E28" s="26">
        <f t="shared" si="9"/>
        <v>0</v>
      </c>
      <c r="F28" s="26">
        <f t="shared" si="9"/>
        <v>6185754.3358763335</v>
      </c>
      <c r="G28" s="26">
        <f t="shared" si="9"/>
        <v>3608745.6641236674</v>
      </c>
      <c r="H28" s="26">
        <f t="shared" si="9"/>
        <v>6185754.3358763335</v>
      </c>
      <c r="I28" s="26">
        <f t="shared" si="9"/>
        <v>3608745.6641236674</v>
      </c>
      <c r="J28" s="27">
        <f t="shared" si="9"/>
        <v>9794500</v>
      </c>
    </row>
    <row r="29" spans="2:13" ht="20.149999999999999" customHeight="1" x14ac:dyDescent="0.4">
      <c r="B29" s="28"/>
      <c r="C29" s="36"/>
      <c r="D29" s="37"/>
      <c r="E29" s="37"/>
      <c r="F29" s="34"/>
      <c r="G29" s="29"/>
      <c r="H29" s="29"/>
      <c r="I29" s="29"/>
      <c r="J29" s="29"/>
    </row>
    <row r="30" spans="2:13" ht="20.149999999999999" customHeight="1" x14ac:dyDescent="0.35">
      <c r="B30" s="30">
        <v>553</v>
      </c>
      <c r="C30" s="35">
        <v>900000</v>
      </c>
      <c r="D30" s="22">
        <v>0</v>
      </c>
      <c r="E30" s="22">
        <v>0</v>
      </c>
      <c r="F30" s="23">
        <f>+C30*$M$2</f>
        <v>568398.47897173918</v>
      </c>
      <c r="G30" s="24">
        <f>+C30*$I$2</f>
        <v>331601.52102826082</v>
      </c>
      <c r="H30" s="24">
        <f>E30+F30</f>
        <v>568398.47897173918</v>
      </c>
      <c r="I30" s="24">
        <f>D30+G30</f>
        <v>331601.52102826082</v>
      </c>
      <c r="J30" s="24">
        <f>+H30+I30</f>
        <v>900000</v>
      </c>
    </row>
    <row r="31" spans="2:13" ht="20.149999999999999" customHeight="1" x14ac:dyDescent="0.35">
      <c r="B31" s="30">
        <v>554</v>
      </c>
      <c r="C31" s="22">
        <v>73332</v>
      </c>
      <c r="D31" s="22">
        <v>684086</v>
      </c>
      <c r="E31" s="22">
        <v>0</v>
      </c>
      <c r="F31" s="23">
        <f>+C31*$M$2</f>
        <v>46313.108066617315</v>
      </c>
      <c r="G31" s="24">
        <f>+C31*$I$2</f>
        <v>27018.891933382693</v>
      </c>
      <c r="H31" s="24">
        <f>E31+F31</f>
        <v>46313.108066617315</v>
      </c>
      <c r="I31" s="24">
        <f>D31+G31</f>
        <v>711104.89193338272</v>
      </c>
      <c r="J31" s="24">
        <f>+H31+I31</f>
        <v>757418</v>
      </c>
    </row>
    <row r="32" spans="2:13" ht="20.149999999999999" customHeight="1" x14ac:dyDescent="0.35">
      <c r="B32" s="30">
        <v>555</v>
      </c>
      <c r="C32" s="22">
        <v>0</v>
      </c>
      <c r="D32" s="22">
        <v>166217</v>
      </c>
      <c r="E32" s="22">
        <v>0</v>
      </c>
      <c r="F32" s="23">
        <f>+C32*$M$2</f>
        <v>0</v>
      </c>
      <c r="G32" s="24">
        <f>+C32*$I$2</f>
        <v>0</v>
      </c>
      <c r="H32" s="24">
        <f>E32+F32</f>
        <v>0</v>
      </c>
      <c r="I32" s="24">
        <f>D32+G32</f>
        <v>166217</v>
      </c>
      <c r="J32" s="24">
        <f>+H32+I32</f>
        <v>166217</v>
      </c>
    </row>
    <row r="33" spans="2:10" s="4" customFormat="1" ht="20.149999999999999" customHeight="1" x14ac:dyDescent="0.4">
      <c r="B33" s="25">
        <v>55</v>
      </c>
      <c r="C33" s="26">
        <f>SUM(C30:C32)</f>
        <v>973332</v>
      </c>
      <c r="D33" s="26">
        <f t="shared" ref="D33:J33" si="10">SUM(D30:D32)</f>
        <v>850303</v>
      </c>
      <c r="E33" s="26">
        <f t="shared" si="10"/>
        <v>0</v>
      </c>
      <c r="F33" s="26">
        <f t="shared" si="10"/>
        <v>614711.58703835646</v>
      </c>
      <c r="G33" s="26">
        <f t="shared" si="10"/>
        <v>358620.41296164354</v>
      </c>
      <c r="H33" s="26">
        <f t="shared" si="10"/>
        <v>614711.58703835646</v>
      </c>
      <c r="I33" s="26">
        <f t="shared" si="10"/>
        <v>1208923.4129616437</v>
      </c>
      <c r="J33" s="27">
        <f t="shared" si="10"/>
        <v>1823635</v>
      </c>
    </row>
    <row r="34" spans="2:10" ht="20.149999999999999" customHeight="1" x14ac:dyDescent="0.4">
      <c r="B34" s="28"/>
      <c r="C34" s="33"/>
      <c r="D34" s="33"/>
      <c r="E34" s="33"/>
      <c r="F34" s="34"/>
      <c r="G34" s="29"/>
      <c r="H34" s="29"/>
      <c r="I34" s="29"/>
      <c r="J34" s="29"/>
    </row>
    <row r="35" spans="2:10" ht="20.149999999999999" customHeight="1" x14ac:dyDescent="0.35">
      <c r="B35" s="30">
        <v>5611</v>
      </c>
      <c r="C35" s="22">
        <v>144000</v>
      </c>
      <c r="D35" s="22">
        <v>0</v>
      </c>
      <c r="E35" s="22">
        <v>0</v>
      </c>
      <c r="F35" s="23">
        <f>+C35*$M$2</f>
        <v>90943.756635478276</v>
      </c>
      <c r="G35" s="24">
        <f>+C35*$I$2</f>
        <v>53056.243364521732</v>
      </c>
      <c r="H35" s="24">
        <f>E35+F35</f>
        <v>90943.756635478276</v>
      </c>
      <c r="I35" s="24">
        <f>D35+G35</f>
        <v>53056.243364521732</v>
      </c>
      <c r="J35" s="24">
        <f>+H35+I35</f>
        <v>144000</v>
      </c>
    </row>
    <row r="36" spans="2:10" ht="20.149999999999999" customHeight="1" x14ac:dyDescent="0.35">
      <c r="B36" s="30">
        <v>562</v>
      </c>
      <c r="C36" s="22">
        <v>0</v>
      </c>
      <c r="D36" s="22">
        <v>0</v>
      </c>
      <c r="E36" s="22">
        <v>0</v>
      </c>
      <c r="F36" s="23">
        <f>+C36*$M$2</f>
        <v>0</v>
      </c>
      <c r="G36" s="24">
        <f>+C36*$I$2</f>
        <v>0</v>
      </c>
      <c r="H36" s="24">
        <f>E36+F36</f>
        <v>0</v>
      </c>
      <c r="I36" s="24">
        <f>D36+G36</f>
        <v>0</v>
      </c>
      <c r="J36" s="24">
        <f>+H36+I36</f>
        <v>0</v>
      </c>
    </row>
    <row r="37" spans="2:10" ht="20.149999999999999" customHeight="1" x14ac:dyDescent="0.35">
      <c r="B37" s="30">
        <v>5693</v>
      </c>
      <c r="C37" s="38">
        <v>166000</v>
      </c>
      <c r="D37" s="22">
        <v>0</v>
      </c>
      <c r="E37" s="22">
        <v>0</v>
      </c>
      <c r="F37" s="23">
        <f>+C37*$M$2</f>
        <v>104837.94167700969</v>
      </c>
      <c r="G37" s="24">
        <f>+C37*$I$2</f>
        <v>61162.058322990328</v>
      </c>
      <c r="H37" s="24">
        <f>E37+F37</f>
        <v>104837.94167700969</v>
      </c>
      <c r="I37" s="24">
        <f>D37+G37</f>
        <v>61162.058322990328</v>
      </c>
      <c r="J37" s="24">
        <f>+H37+I37</f>
        <v>166000</v>
      </c>
    </row>
    <row r="38" spans="2:10" s="4" customFormat="1" ht="20.149999999999999" customHeight="1" x14ac:dyDescent="0.4">
      <c r="B38" s="25">
        <v>56</v>
      </c>
      <c r="C38" s="26">
        <f t="shared" ref="C38:J38" si="11">SUM(C35:C37)</f>
        <v>310000</v>
      </c>
      <c r="D38" s="26">
        <f t="shared" si="11"/>
        <v>0</v>
      </c>
      <c r="E38" s="26">
        <f t="shared" si="11"/>
        <v>0</v>
      </c>
      <c r="F38" s="26">
        <f t="shared" si="11"/>
        <v>195781.69831248798</v>
      </c>
      <c r="G38" s="26">
        <f t="shared" si="11"/>
        <v>114218.30168751205</v>
      </c>
      <c r="H38" s="26">
        <f t="shared" si="11"/>
        <v>195781.69831248798</v>
      </c>
      <c r="I38" s="26">
        <f t="shared" si="11"/>
        <v>114218.30168751205</v>
      </c>
      <c r="J38" s="27">
        <f t="shared" si="11"/>
        <v>310000</v>
      </c>
    </row>
    <row r="39" spans="2:10" ht="20.149999999999999" customHeight="1" x14ac:dyDescent="0.4">
      <c r="B39" s="28"/>
      <c r="C39" s="22"/>
      <c r="D39" s="22"/>
      <c r="E39" s="22"/>
      <c r="F39" s="23"/>
      <c r="G39" s="24"/>
      <c r="H39" s="29"/>
      <c r="I39" s="29"/>
      <c r="J39" s="29"/>
    </row>
    <row r="40" spans="2:10" ht="20.149999999999999" customHeight="1" x14ac:dyDescent="0.35">
      <c r="B40" s="30">
        <v>572</v>
      </c>
      <c r="C40" s="22">
        <v>500000</v>
      </c>
      <c r="D40" s="22">
        <v>0</v>
      </c>
      <c r="E40" s="22">
        <v>4600000</v>
      </c>
      <c r="F40" s="23">
        <f>+C40*$M$2</f>
        <v>315776.93276207737</v>
      </c>
      <c r="G40" s="24">
        <f>+C40*$I$2</f>
        <v>184223.06723792266</v>
      </c>
      <c r="H40" s="24">
        <f>E40+F40</f>
        <v>4915776.9327620771</v>
      </c>
      <c r="I40" s="24">
        <f>D40+G40</f>
        <v>184223.06723792266</v>
      </c>
      <c r="J40" s="24">
        <f>+H40+I40</f>
        <v>5100000</v>
      </c>
    </row>
    <row r="41" spans="2:10" ht="20.149999999999999" customHeight="1" x14ac:dyDescent="0.35">
      <c r="B41" s="30" t="s">
        <v>328</v>
      </c>
      <c r="C41" s="22">
        <v>55603</v>
      </c>
      <c r="D41" s="22">
        <v>0</v>
      </c>
      <c r="E41" s="22">
        <v>0</v>
      </c>
      <c r="F41" s="23">
        <f>+C41*$M$2</f>
        <v>35116.289584739578</v>
      </c>
      <c r="G41" s="24">
        <f>+C41*$I$2</f>
        <v>20486.71041526043</v>
      </c>
      <c r="H41" s="24">
        <f>E41+F41</f>
        <v>35116.289584739578</v>
      </c>
      <c r="I41" s="24">
        <f t="shared" ref="I41:I42" si="12">D41+G41</f>
        <v>20486.71041526043</v>
      </c>
      <c r="J41" s="24">
        <f>+H41+I41</f>
        <v>55603.000000000007</v>
      </c>
    </row>
    <row r="42" spans="2:10" ht="20.149999999999999" customHeight="1" x14ac:dyDescent="0.35">
      <c r="B42" s="30">
        <v>574</v>
      </c>
      <c r="C42" s="22">
        <v>200351</v>
      </c>
      <c r="D42" s="22">
        <v>0</v>
      </c>
      <c r="E42" s="22">
        <v>0</v>
      </c>
      <c r="F42" s="23">
        <f>+C42*$M$2</f>
        <v>126532.44851162992</v>
      </c>
      <c r="G42" s="24">
        <f>+C42*$I$2</f>
        <v>73818.551488370096</v>
      </c>
      <c r="H42" s="24">
        <f>E42+F42</f>
        <v>126532.44851162992</v>
      </c>
      <c r="I42" s="24">
        <f t="shared" si="12"/>
        <v>73818.551488370096</v>
      </c>
      <c r="J42" s="24">
        <f>+H42+I42</f>
        <v>200351</v>
      </c>
    </row>
    <row r="43" spans="2:10" ht="20.149999999999999" customHeight="1" x14ac:dyDescent="0.35">
      <c r="B43" s="30">
        <v>575</v>
      </c>
      <c r="C43" s="22">
        <v>60446</v>
      </c>
      <c r="D43" s="22">
        <v>0</v>
      </c>
      <c r="E43" s="22">
        <v>0</v>
      </c>
      <c r="F43" s="23">
        <f>+C43*$M$2</f>
        <v>38174.904955473059</v>
      </c>
      <c r="G43" s="24">
        <f>+C43*$I$2</f>
        <v>22271.095044526948</v>
      </c>
      <c r="H43" s="24">
        <f>E43+F43</f>
        <v>38174.904955473059</v>
      </c>
      <c r="I43" s="24">
        <f>D43+G43</f>
        <v>22271.095044526948</v>
      </c>
      <c r="J43" s="24">
        <f>+H43+I43</f>
        <v>60446.000000000007</v>
      </c>
    </row>
    <row r="44" spans="2:10" s="4" customFormat="1" ht="20.149999999999999" customHeight="1" x14ac:dyDescent="0.4">
      <c r="B44" s="25">
        <v>57</v>
      </c>
      <c r="C44" s="26">
        <f>SUM(C40:C43)</f>
        <v>816400</v>
      </c>
      <c r="D44" s="26">
        <f>SUM(D40:D43)</f>
        <v>0</v>
      </c>
      <c r="E44" s="26">
        <f>SUM(E40:E43)</f>
        <v>4600000</v>
      </c>
      <c r="F44" s="26">
        <f>0.784844*C44</f>
        <v>640746.64159999997</v>
      </c>
      <c r="G44" s="26">
        <f>SUM(G40:G43)</f>
        <v>300799.42418608017</v>
      </c>
      <c r="H44" s="26">
        <f>SUM(H40:H43)</f>
        <v>5115600.5758139193</v>
      </c>
      <c r="I44" s="26">
        <f>SUM(I40:I43)</f>
        <v>300799.42418608017</v>
      </c>
      <c r="J44" s="27">
        <f>SUM(J40:J43)</f>
        <v>5416400</v>
      </c>
    </row>
    <row r="45" spans="2:10" ht="20.149999999999999" customHeight="1" x14ac:dyDescent="0.4">
      <c r="B45" s="28"/>
      <c r="C45" s="22"/>
      <c r="D45" s="22"/>
      <c r="E45" s="22"/>
      <c r="F45" s="23"/>
      <c r="G45" s="24"/>
      <c r="H45" s="29"/>
      <c r="I45" s="29"/>
      <c r="J45" s="29"/>
    </row>
    <row r="46" spans="2:10" ht="20.149999999999999" customHeight="1" x14ac:dyDescent="0.35">
      <c r="B46" s="30">
        <v>8633</v>
      </c>
      <c r="C46" s="22">
        <v>40028</v>
      </c>
      <c r="D46" s="22">
        <v>0</v>
      </c>
      <c r="E46" s="22">
        <v>0</v>
      </c>
      <c r="F46" s="23">
        <f>+C46*$M$2</f>
        <v>25279.838129200863</v>
      </c>
      <c r="G46" s="24">
        <f>+C46*$I$2</f>
        <v>14748.161870799137</v>
      </c>
      <c r="H46" s="24">
        <f t="shared" ref="H46:H50" si="13">E46+F46</f>
        <v>25279.838129200863</v>
      </c>
      <c r="I46" s="24">
        <f t="shared" ref="I46:I50" si="14">D46+G46</f>
        <v>14748.161870799137</v>
      </c>
      <c r="J46" s="24">
        <f t="shared" ref="J46:J50" si="15">+H46+I46</f>
        <v>40028</v>
      </c>
    </row>
    <row r="47" spans="2:10" ht="20.149999999999999" customHeight="1" x14ac:dyDescent="0.35">
      <c r="B47" s="30">
        <v>8634</v>
      </c>
      <c r="C47" s="22">
        <v>7159</v>
      </c>
      <c r="D47" s="22">
        <v>0</v>
      </c>
      <c r="E47" s="22">
        <v>0</v>
      </c>
      <c r="F47" s="23">
        <f>+C47*$M$2</f>
        <v>4521.2941232874236</v>
      </c>
      <c r="G47" s="24">
        <f>+C47*$I$2</f>
        <v>2637.7058767125768</v>
      </c>
      <c r="H47" s="24">
        <f t="shared" si="13"/>
        <v>4521.2941232874236</v>
      </c>
      <c r="I47" s="24">
        <f t="shared" si="14"/>
        <v>2637.7058767125768</v>
      </c>
      <c r="J47" s="24">
        <f t="shared" si="15"/>
        <v>7159</v>
      </c>
    </row>
    <row r="48" spans="2:10" ht="20.149999999999999" customHeight="1" x14ac:dyDescent="0.35">
      <c r="B48" s="30">
        <v>8636</v>
      </c>
      <c r="C48" s="22">
        <v>0</v>
      </c>
      <c r="D48" s="22">
        <v>0</v>
      </c>
      <c r="E48" s="22">
        <v>0</v>
      </c>
      <c r="F48" s="23">
        <f>+C48*$M$2</f>
        <v>0</v>
      </c>
      <c r="G48" s="24">
        <f>+C48*$I$2</f>
        <v>0</v>
      </c>
      <c r="H48" s="24">
        <f t="shared" si="13"/>
        <v>0</v>
      </c>
      <c r="I48" s="24">
        <f t="shared" si="14"/>
        <v>0</v>
      </c>
      <c r="J48" s="24">
        <f t="shared" si="15"/>
        <v>0</v>
      </c>
    </row>
    <row r="49" spans="2:10" ht="20.149999999999999" customHeight="1" x14ac:dyDescent="0.35">
      <c r="B49" s="30">
        <v>8685</v>
      </c>
      <c r="C49" s="22">
        <v>0</v>
      </c>
      <c r="D49" s="22">
        <v>0</v>
      </c>
      <c r="E49" s="49">
        <v>120000</v>
      </c>
      <c r="F49" s="23">
        <f>+C49*$M$2</f>
        <v>0</v>
      </c>
      <c r="G49" s="24">
        <f>+C49*$I$2</f>
        <v>0</v>
      </c>
      <c r="H49" s="24">
        <f t="shared" si="13"/>
        <v>120000</v>
      </c>
      <c r="I49" s="24">
        <f t="shared" si="14"/>
        <v>0</v>
      </c>
      <c r="J49" s="24">
        <f t="shared" si="15"/>
        <v>120000</v>
      </c>
    </row>
    <row r="50" spans="2:10" ht="20.149999999999999" customHeight="1" x14ac:dyDescent="0.35">
      <c r="B50" s="30">
        <v>8691</v>
      </c>
      <c r="C50" s="22">
        <v>0</v>
      </c>
      <c r="D50" s="22">
        <v>3270000</v>
      </c>
      <c r="E50" s="22">
        <v>0</v>
      </c>
      <c r="F50" s="23">
        <f>+C50*$M$2</f>
        <v>0</v>
      </c>
      <c r="G50" s="24">
        <f>+C50*$I$2</f>
        <v>0</v>
      </c>
      <c r="H50" s="24">
        <f t="shared" si="13"/>
        <v>0</v>
      </c>
      <c r="I50" s="24">
        <f t="shared" si="14"/>
        <v>3270000</v>
      </c>
      <c r="J50" s="24">
        <f t="shared" si="15"/>
        <v>3270000</v>
      </c>
    </row>
    <row r="51" spans="2:10" s="4" customFormat="1" ht="20.149999999999999" customHeight="1" x14ac:dyDescent="0.4">
      <c r="B51" s="25">
        <v>86</v>
      </c>
      <c r="C51" s="26">
        <f t="shared" ref="C51:J51" si="16">SUM(C46:C50)</f>
        <v>47187</v>
      </c>
      <c r="D51" s="26">
        <f t="shared" si="16"/>
        <v>3270000</v>
      </c>
      <c r="E51" s="26">
        <f t="shared" si="16"/>
        <v>120000</v>
      </c>
      <c r="F51" s="26">
        <f t="shared" si="16"/>
        <v>29801.132252488285</v>
      </c>
      <c r="G51" s="26">
        <f t="shared" si="16"/>
        <v>17385.867747511715</v>
      </c>
      <c r="H51" s="26">
        <f t="shared" si="16"/>
        <v>149801.13225248829</v>
      </c>
      <c r="I51" s="26">
        <f t="shared" si="16"/>
        <v>3287385.8677475117</v>
      </c>
      <c r="J51" s="27">
        <f t="shared" si="16"/>
        <v>3437187</v>
      </c>
    </row>
    <row r="52" spans="2:10" ht="20.149999999999999" customHeight="1" x14ac:dyDescent="0.4">
      <c r="B52" s="30"/>
      <c r="C52" s="22"/>
      <c r="D52" s="22"/>
      <c r="E52" s="22"/>
      <c r="F52" s="23"/>
      <c r="G52" s="24"/>
      <c r="H52" s="29"/>
      <c r="I52" s="29"/>
      <c r="J52" s="29"/>
    </row>
    <row r="53" spans="2:10" s="10" customFormat="1" ht="20.149999999999999" customHeight="1" x14ac:dyDescent="0.35">
      <c r="B53" s="39" t="s">
        <v>12</v>
      </c>
      <c r="C53" s="40">
        <f t="shared" ref="C53:J53" si="17">+C9+C20+C24+C28+C33+C38+C44+C51</f>
        <v>17314591</v>
      </c>
      <c r="D53" s="40">
        <f t="shared" si="17"/>
        <v>9824957</v>
      </c>
      <c r="E53" s="40">
        <f t="shared" si="17"/>
        <v>4720000</v>
      </c>
      <c r="F53" s="40">
        <f t="shared" si="17"/>
        <v>11060242.941805819</v>
      </c>
      <c r="G53" s="40">
        <f t="shared" si="17"/>
        <v>6379494.1239802605</v>
      </c>
      <c r="H53" s="40">
        <f t="shared" si="17"/>
        <v>15655096.876019739</v>
      </c>
      <c r="I53" s="40">
        <f t="shared" si="17"/>
        <v>16204451.123980261</v>
      </c>
      <c r="J53" s="41">
        <f t="shared" si="17"/>
        <v>31859548</v>
      </c>
    </row>
    <row r="54" spans="2:10" ht="20.149999999999999" customHeight="1" x14ac:dyDescent="0.25"/>
  </sheetData>
  <mergeCells count="1">
    <mergeCell ref="E2:H2"/>
  </mergeCells>
  <phoneticPr fontId="0" type="noConversion"/>
  <pageMargins left="0.25" right="0.25" top="0.75" bottom="0.75" header="0.3" footer="0.3"/>
  <pageSetup paperSize="9" scale="6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8"/>
  <sheetViews>
    <sheetView workbookViewId="0">
      <pane ySplit="1" topLeftCell="A83" activePane="bottomLeft" state="frozen"/>
      <selection pane="bottomLeft" activeCell="A88" sqref="A88:XFD88"/>
    </sheetView>
  </sheetViews>
  <sheetFormatPr defaultRowHeight="12.5" x14ac:dyDescent="0.25"/>
  <cols>
    <col min="1" max="1" width="8" bestFit="1" customWidth="1"/>
    <col min="2" max="2" width="80.54296875" bestFit="1" customWidth="1"/>
    <col min="3" max="4" width="5.7265625" hidden="1" customWidth="1"/>
    <col min="5" max="10" width="11.1796875" style="12" bestFit="1" customWidth="1"/>
    <col min="11" max="12" width="6.453125" bestFit="1" customWidth="1"/>
    <col min="13" max="14" width="7.453125" bestFit="1" customWidth="1"/>
    <col min="15" max="15" width="7.26953125" bestFit="1" customWidth="1"/>
    <col min="16" max="16" width="4.54296875" bestFit="1" customWidth="1"/>
    <col min="17" max="17" width="8.1796875" bestFit="1" customWidth="1"/>
    <col min="18" max="18" width="5.26953125" bestFit="1" customWidth="1"/>
  </cols>
  <sheetData>
    <row r="1" spans="1:18" x14ac:dyDescent="0.25">
      <c r="A1" t="s">
        <v>15</v>
      </c>
      <c r="B1" t="s">
        <v>16</v>
      </c>
      <c r="C1" t="s">
        <v>17</v>
      </c>
      <c r="D1" t="s">
        <v>18</v>
      </c>
      <c r="E1" s="12" t="s">
        <v>19</v>
      </c>
      <c r="F1" s="12" t="s">
        <v>20</v>
      </c>
      <c r="G1" s="12" t="s">
        <v>21</v>
      </c>
      <c r="H1" s="12" t="s">
        <v>22</v>
      </c>
      <c r="I1" s="12" t="s">
        <v>23</v>
      </c>
      <c r="J1" s="12" t="s">
        <v>24</v>
      </c>
      <c r="K1" t="s">
        <v>25</v>
      </c>
      <c r="L1" t="s">
        <v>26</v>
      </c>
      <c r="M1" t="s">
        <v>27</v>
      </c>
      <c r="N1" t="s">
        <v>28</v>
      </c>
      <c r="O1" t="s">
        <v>29</v>
      </c>
      <c r="P1" t="s">
        <v>30</v>
      </c>
      <c r="Q1" t="s">
        <v>31</v>
      </c>
      <c r="R1" t="s">
        <v>32</v>
      </c>
    </row>
    <row r="2" spans="1:18" x14ac:dyDescent="0.25">
      <c r="A2" t="s">
        <v>33</v>
      </c>
      <c r="B2" t="s">
        <v>34</v>
      </c>
      <c r="C2">
        <v>0</v>
      </c>
      <c r="D2">
        <v>0</v>
      </c>
      <c r="E2" s="12">
        <v>258310529</v>
      </c>
      <c r="F2" s="12">
        <v>68009674</v>
      </c>
      <c r="G2" s="12">
        <v>190300855</v>
      </c>
      <c r="H2" s="12">
        <v>0</v>
      </c>
      <c r="I2" s="12">
        <v>190300855</v>
      </c>
      <c r="J2" s="12">
        <v>0</v>
      </c>
      <c r="K2">
        <v>0</v>
      </c>
      <c r="L2">
        <v>0</v>
      </c>
      <c r="M2">
        <v>0</v>
      </c>
      <c r="N2">
        <v>0</v>
      </c>
      <c r="O2" t="s">
        <v>35</v>
      </c>
      <c r="P2" t="s">
        <v>35</v>
      </c>
      <c r="Q2" t="b">
        <v>0</v>
      </c>
      <c r="R2">
        <v>8</v>
      </c>
    </row>
    <row r="3" spans="1:18" x14ac:dyDescent="0.25">
      <c r="A3" t="s">
        <v>36</v>
      </c>
      <c r="B3" t="s">
        <v>37</v>
      </c>
      <c r="C3">
        <v>0</v>
      </c>
      <c r="D3">
        <v>0</v>
      </c>
      <c r="E3" s="12">
        <v>255000000</v>
      </c>
      <c r="F3" s="12">
        <v>65809866</v>
      </c>
      <c r="G3" s="12">
        <v>189190134</v>
      </c>
      <c r="H3" s="12">
        <v>0</v>
      </c>
      <c r="I3" s="12">
        <v>189190134</v>
      </c>
      <c r="J3" s="12">
        <v>0</v>
      </c>
      <c r="K3">
        <v>0</v>
      </c>
      <c r="L3">
        <v>0</v>
      </c>
      <c r="M3">
        <v>0</v>
      </c>
      <c r="N3">
        <v>0</v>
      </c>
      <c r="O3" t="s">
        <v>35</v>
      </c>
      <c r="P3" t="s">
        <v>35</v>
      </c>
      <c r="Q3" t="b">
        <v>0</v>
      </c>
      <c r="R3">
        <v>8</v>
      </c>
    </row>
    <row r="4" spans="1:18" x14ac:dyDescent="0.25">
      <c r="A4" t="s">
        <v>38</v>
      </c>
      <c r="B4" t="s">
        <v>39</v>
      </c>
      <c r="C4">
        <v>0</v>
      </c>
      <c r="D4">
        <v>0</v>
      </c>
      <c r="E4" s="12">
        <v>230000000</v>
      </c>
      <c r="F4" s="12">
        <v>0</v>
      </c>
      <c r="G4" s="12">
        <v>230000000</v>
      </c>
      <c r="H4" s="12">
        <v>0</v>
      </c>
      <c r="I4" s="12">
        <v>230000000</v>
      </c>
      <c r="J4" s="12">
        <v>0</v>
      </c>
      <c r="K4">
        <v>0</v>
      </c>
      <c r="L4">
        <v>0</v>
      </c>
      <c r="M4">
        <v>0</v>
      </c>
      <c r="N4">
        <v>0</v>
      </c>
      <c r="O4" t="s">
        <v>35</v>
      </c>
      <c r="P4" t="s">
        <v>35</v>
      </c>
      <c r="Q4" t="b">
        <v>0</v>
      </c>
      <c r="R4">
        <v>7</v>
      </c>
    </row>
    <row r="5" spans="1:18" x14ac:dyDescent="0.25">
      <c r="A5" t="s">
        <v>40</v>
      </c>
      <c r="B5" t="s">
        <v>41</v>
      </c>
      <c r="C5">
        <v>0</v>
      </c>
      <c r="D5">
        <v>0</v>
      </c>
      <c r="E5" s="12">
        <v>25000000</v>
      </c>
      <c r="F5" s="12">
        <v>0</v>
      </c>
      <c r="G5" s="12">
        <v>25000000</v>
      </c>
      <c r="H5" s="12">
        <v>0</v>
      </c>
      <c r="I5" s="12">
        <v>25000000</v>
      </c>
      <c r="J5" s="12">
        <v>0</v>
      </c>
      <c r="K5">
        <v>0</v>
      </c>
      <c r="L5">
        <v>0</v>
      </c>
      <c r="M5">
        <v>0</v>
      </c>
      <c r="N5">
        <v>0</v>
      </c>
      <c r="O5" t="s">
        <v>35</v>
      </c>
      <c r="P5" t="s">
        <v>35</v>
      </c>
      <c r="Q5" t="b">
        <v>0</v>
      </c>
      <c r="R5">
        <v>7</v>
      </c>
    </row>
    <row r="6" spans="1:18" x14ac:dyDescent="0.25">
      <c r="A6" t="s">
        <v>42</v>
      </c>
      <c r="B6" t="s">
        <v>43</v>
      </c>
      <c r="C6">
        <v>0</v>
      </c>
      <c r="D6">
        <v>0</v>
      </c>
      <c r="E6" s="12">
        <v>0</v>
      </c>
      <c r="F6" s="12">
        <v>65809866</v>
      </c>
      <c r="G6" s="12">
        <v>0</v>
      </c>
      <c r="H6" s="12">
        <v>65809866</v>
      </c>
      <c r="I6" s="12">
        <v>0</v>
      </c>
      <c r="J6" s="12">
        <v>65809866</v>
      </c>
      <c r="K6">
        <v>0</v>
      </c>
      <c r="L6">
        <v>0</v>
      </c>
      <c r="M6">
        <v>0</v>
      </c>
      <c r="N6">
        <v>0</v>
      </c>
      <c r="O6" t="s">
        <v>35</v>
      </c>
      <c r="P6" t="s">
        <v>35</v>
      </c>
      <c r="Q6" t="b">
        <v>0</v>
      </c>
      <c r="R6">
        <v>8</v>
      </c>
    </row>
    <row r="7" spans="1:18" x14ac:dyDescent="0.25">
      <c r="A7" t="s">
        <v>44</v>
      </c>
      <c r="B7" t="s">
        <v>45</v>
      </c>
      <c r="C7">
        <v>0</v>
      </c>
      <c r="D7">
        <v>0</v>
      </c>
      <c r="E7" s="12">
        <v>0</v>
      </c>
      <c r="F7" s="12">
        <v>50398907</v>
      </c>
      <c r="G7" s="12">
        <v>0</v>
      </c>
      <c r="H7" s="12">
        <v>50398907</v>
      </c>
      <c r="I7" s="12">
        <v>0</v>
      </c>
      <c r="J7" s="12">
        <v>50398907</v>
      </c>
      <c r="K7">
        <v>0</v>
      </c>
      <c r="L7">
        <v>0</v>
      </c>
      <c r="M7">
        <v>0</v>
      </c>
      <c r="N7">
        <v>0</v>
      </c>
      <c r="O7" t="s">
        <v>35</v>
      </c>
      <c r="P7" t="s">
        <v>35</v>
      </c>
      <c r="Q7" t="b">
        <v>0</v>
      </c>
      <c r="R7">
        <v>7</v>
      </c>
    </row>
    <row r="8" spans="1:18" x14ac:dyDescent="0.25">
      <c r="A8" t="s">
        <v>46</v>
      </c>
      <c r="B8" t="s">
        <v>47</v>
      </c>
      <c r="C8">
        <v>0</v>
      </c>
      <c r="D8">
        <v>0</v>
      </c>
      <c r="E8" s="12">
        <v>0</v>
      </c>
      <c r="F8" s="12">
        <v>15410959</v>
      </c>
      <c r="G8" s="12">
        <v>0</v>
      </c>
      <c r="H8" s="12">
        <v>15410959</v>
      </c>
      <c r="I8" s="12">
        <v>0</v>
      </c>
      <c r="J8" s="12">
        <v>15410959</v>
      </c>
      <c r="K8">
        <v>0</v>
      </c>
      <c r="L8">
        <v>0</v>
      </c>
      <c r="M8">
        <v>0</v>
      </c>
      <c r="N8">
        <v>0</v>
      </c>
      <c r="O8" t="s">
        <v>35</v>
      </c>
      <c r="P8" t="s">
        <v>35</v>
      </c>
      <c r="Q8" t="b">
        <v>0</v>
      </c>
      <c r="R8">
        <v>7</v>
      </c>
    </row>
    <row r="9" spans="1:18" x14ac:dyDescent="0.25">
      <c r="A9" t="s">
        <v>48</v>
      </c>
      <c r="B9" t="s">
        <v>49</v>
      </c>
      <c r="C9">
        <v>0</v>
      </c>
      <c r="D9">
        <v>0</v>
      </c>
      <c r="E9" s="12">
        <v>200850</v>
      </c>
      <c r="F9" s="12">
        <v>118327</v>
      </c>
      <c r="G9" s="12">
        <v>82523</v>
      </c>
      <c r="H9" s="12">
        <v>0</v>
      </c>
      <c r="I9" s="12">
        <v>82523</v>
      </c>
      <c r="J9" s="12">
        <v>0</v>
      </c>
      <c r="K9">
        <v>0</v>
      </c>
      <c r="L9">
        <v>0</v>
      </c>
      <c r="M9">
        <v>0</v>
      </c>
      <c r="N9">
        <v>0</v>
      </c>
      <c r="O9" t="s">
        <v>35</v>
      </c>
      <c r="P9" t="s">
        <v>35</v>
      </c>
      <c r="Q9" t="b">
        <v>0</v>
      </c>
      <c r="R9">
        <v>8</v>
      </c>
    </row>
    <row r="10" spans="1:18" x14ac:dyDescent="0.25">
      <c r="A10" t="s">
        <v>50</v>
      </c>
      <c r="B10" t="s">
        <v>51</v>
      </c>
      <c r="C10">
        <v>0</v>
      </c>
      <c r="D10">
        <v>0</v>
      </c>
      <c r="E10" s="12">
        <v>200850</v>
      </c>
      <c r="F10" s="12">
        <v>0</v>
      </c>
      <c r="G10" s="12">
        <v>200850</v>
      </c>
      <c r="H10" s="12">
        <v>0</v>
      </c>
      <c r="I10" s="12">
        <v>200850</v>
      </c>
      <c r="J10" s="12">
        <v>0</v>
      </c>
      <c r="K10">
        <v>0</v>
      </c>
      <c r="L10">
        <v>0</v>
      </c>
      <c r="M10">
        <v>0</v>
      </c>
      <c r="N10">
        <v>0</v>
      </c>
      <c r="O10" t="s">
        <v>35</v>
      </c>
      <c r="P10" t="s">
        <v>35</v>
      </c>
      <c r="Q10" t="b">
        <v>0</v>
      </c>
      <c r="R10">
        <v>7</v>
      </c>
    </row>
    <row r="11" spans="1:18" x14ac:dyDescent="0.25">
      <c r="A11" t="s">
        <v>52</v>
      </c>
      <c r="B11" t="s">
        <v>53</v>
      </c>
      <c r="C11">
        <v>0</v>
      </c>
      <c r="D11">
        <v>0</v>
      </c>
      <c r="E11" s="12">
        <v>0</v>
      </c>
      <c r="F11" s="12">
        <v>118327</v>
      </c>
      <c r="G11" s="12">
        <v>0</v>
      </c>
      <c r="H11" s="12">
        <v>118327</v>
      </c>
      <c r="I11" s="12">
        <v>0</v>
      </c>
      <c r="J11" s="12">
        <v>118327</v>
      </c>
      <c r="K11">
        <v>0</v>
      </c>
      <c r="L11">
        <v>0</v>
      </c>
      <c r="M11">
        <v>0</v>
      </c>
      <c r="N11">
        <v>0</v>
      </c>
      <c r="O11" t="s">
        <v>35</v>
      </c>
      <c r="P11" t="s">
        <v>35</v>
      </c>
      <c r="Q11" t="b">
        <v>0</v>
      </c>
      <c r="R11">
        <v>8</v>
      </c>
    </row>
    <row r="12" spans="1:18" x14ac:dyDescent="0.25">
      <c r="A12" t="s">
        <v>54</v>
      </c>
      <c r="B12" t="s">
        <v>55</v>
      </c>
      <c r="C12">
        <v>0</v>
      </c>
      <c r="D12">
        <v>0</v>
      </c>
      <c r="E12" s="12">
        <v>0</v>
      </c>
      <c r="F12" s="12">
        <v>118327</v>
      </c>
      <c r="G12" s="12">
        <v>0</v>
      </c>
      <c r="H12" s="12">
        <v>118327</v>
      </c>
      <c r="I12" s="12">
        <v>0</v>
      </c>
      <c r="J12" s="12">
        <v>118327</v>
      </c>
      <c r="K12">
        <v>0</v>
      </c>
      <c r="L12">
        <v>0</v>
      </c>
      <c r="M12">
        <v>0</v>
      </c>
      <c r="N12">
        <v>0</v>
      </c>
      <c r="O12" t="s">
        <v>35</v>
      </c>
      <c r="P12" t="s">
        <v>35</v>
      </c>
      <c r="Q12" t="b">
        <v>0</v>
      </c>
      <c r="R12">
        <v>7</v>
      </c>
    </row>
    <row r="13" spans="1:18" x14ac:dyDescent="0.25">
      <c r="A13" t="s">
        <v>56</v>
      </c>
      <c r="B13" t="s">
        <v>57</v>
      </c>
      <c r="C13">
        <v>0</v>
      </c>
      <c r="D13">
        <v>0</v>
      </c>
      <c r="E13" s="12">
        <v>2599449</v>
      </c>
      <c r="F13" s="12">
        <v>1571251</v>
      </c>
      <c r="G13" s="12">
        <v>1028198</v>
      </c>
      <c r="H13" s="12">
        <v>0</v>
      </c>
      <c r="I13" s="12">
        <v>1028198</v>
      </c>
      <c r="J13" s="12">
        <v>0</v>
      </c>
      <c r="K13">
        <v>0</v>
      </c>
      <c r="L13">
        <v>0</v>
      </c>
      <c r="M13">
        <v>0</v>
      </c>
      <c r="N13">
        <v>0</v>
      </c>
      <c r="O13" t="s">
        <v>35</v>
      </c>
      <c r="P13" t="s">
        <v>35</v>
      </c>
      <c r="Q13" t="b">
        <v>0</v>
      </c>
      <c r="R13">
        <v>8</v>
      </c>
    </row>
    <row r="14" spans="1:18" x14ac:dyDescent="0.25">
      <c r="A14" t="s">
        <v>58</v>
      </c>
      <c r="B14" t="s">
        <v>59</v>
      </c>
      <c r="C14">
        <v>0</v>
      </c>
      <c r="D14">
        <v>0</v>
      </c>
      <c r="E14" s="12">
        <v>929921</v>
      </c>
      <c r="F14" s="12">
        <v>0</v>
      </c>
      <c r="G14" s="12">
        <v>929921</v>
      </c>
      <c r="H14" s="12">
        <v>0</v>
      </c>
      <c r="I14" s="12">
        <v>929921</v>
      </c>
      <c r="J14" s="12">
        <v>0</v>
      </c>
      <c r="K14">
        <v>0</v>
      </c>
      <c r="L14">
        <v>0</v>
      </c>
      <c r="M14">
        <v>0</v>
      </c>
      <c r="N14">
        <v>0</v>
      </c>
      <c r="O14" t="s">
        <v>35</v>
      </c>
      <c r="P14" t="s">
        <v>35</v>
      </c>
      <c r="Q14" t="b">
        <v>0</v>
      </c>
      <c r="R14">
        <v>7</v>
      </c>
    </row>
    <row r="15" spans="1:18" x14ac:dyDescent="0.25">
      <c r="A15" t="s">
        <v>60</v>
      </c>
      <c r="B15" t="s">
        <v>61</v>
      </c>
      <c r="C15">
        <v>0</v>
      </c>
      <c r="D15">
        <v>0</v>
      </c>
      <c r="E15" s="12">
        <v>451812</v>
      </c>
      <c r="F15" s="12">
        <v>0</v>
      </c>
      <c r="G15" s="12">
        <v>451812</v>
      </c>
      <c r="H15" s="12">
        <v>0</v>
      </c>
      <c r="I15" s="12">
        <v>451812</v>
      </c>
      <c r="J15" s="12">
        <v>0</v>
      </c>
      <c r="K15">
        <v>0</v>
      </c>
      <c r="L15">
        <v>0</v>
      </c>
      <c r="M15">
        <v>0</v>
      </c>
      <c r="N15">
        <v>0</v>
      </c>
      <c r="O15" t="s">
        <v>35</v>
      </c>
      <c r="P15" t="s">
        <v>35</v>
      </c>
      <c r="Q15" t="b">
        <v>0</v>
      </c>
      <c r="R15">
        <v>7</v>
      </c>
    </row>
    <row r="16" spans="1:18" x14ac:dyDescent="0.25">
      <c r="A16" t="s">
        <v>62</v>
      </c>
      <c r="B16" t="s">
        <v>63</v>
      </c>
      <c r="C16">
        <v>0</v>
      </c>
      <c r="D16">
        <v>0</v>
      </c>
      <c r="E16" s="12">
        <v>707486</v>
      </c>
      <c r="F16" s="12">
        <v>0</v>
      </c>
      <c r="G16" s="12">
        <v>707486</v>
      </c>
      <c r="H16" s="12">
        <v>0</v>
      </c>
      <c r="I16" s="12">
        <v>707486</v>
      </c>
      <c r="J16" s="12">
        <v>0</v>
      </c>
      <c r="K16">
        <v>0</v>
      </c>
      <c r="L16">
        <v>0</v>
      </c>
      <c r="M16">
        <v>0</v>
      </c>
      <c r="N16">
        <v>0</v>
      </c>
      <c r="O16" t="s">
        <v>35</v>
      </c>
      <c r="P16" t="s">
        <v>35</v>
      </c>
      <c r="Q16" t="b">
        <v>0</v>
      </c>
      <c r="R16">
        <v>7</v>
      </c>
    </row>
    <row r="17" spans="1:18" x14ac:dyDescent="0.25">
      <c r="A17" t="s">
        <v>64</v>
      </c>
      <c r="B17" t="s">
        <v>65</v>
      </c>
      <c r="C17">
        <v>0</v>
      </c>
      <c r="D17">
        <v>0</v>
      </c>
      <c r="E17" s="12">
        <v>510230</v>
      </c>
      <c r="F17" s="12">
        <v>0</v>
      </c>
      <c r="G17" s="12">
        <v>510230</v>
      </c>
      <c r="H17" s="12">
        <v>0</v>
      </c>
      <c r="I17" s="12">
        <v>510230</v>
      </c>
      <c r="J17" s="12">
        <v>0</v>
      </c>
      <c r="K17">
        <v>0</v>
      </c>
      <c r="L17">
        <v>0</v>
      </c>
      <c r="M17">
        <v>0</v>
      </c>
      <c r="N17">
        <v>0</v>
      </c>
      <c r="O17" t="s">
        <v>35</v>
      </c>
      <c r="P17" t="s">
        <v>35</v>
      </c>
      <c r="Q17" t="b">
        <v>0</v>
      </c>
      <c r="R17">
        <v>7</v>
      </c>
    </row>
    <row r="18" spans="1:18" x14ac:dyDescent="0.25">
      <c r="A18" t="s">
        <v>66</v>
      </c>
      <c r="B18" t="s">
        <v>67</v>
      </c>
      <c r="C18">
        <v>0</v>
      </c>
      <c r="D18">
        <v>0</v>
      </c>
      <c r="E18" s="12">
        <v>0</v>
      </c>
      <c r="F18" s="12">
        <v>1571251</v>
      </c>
      <c r="G18" s="12">
        <v>0</v>
      </c>
      <c r="H18" s="12">
        <v>1571251</v>
      </c>
      <c r="I18" s="12">
        <v>0</v>
      </c>
      <c r="J18" s="12">
        <v>1571251</v>
      </c>
      <c r="K18">
        <v>0</v>
      </c>
      <c r="L18">
        <v>0</v>
      </c>
      <c r="M18">
        <v>0</v>
      </c>
      <c r="N18">
        <v>0</v>
      </c>
      <c r="O18" t="s">
        <v>35</v>
      </c>
      <c r="P18" t="s">
        <v>35</v>
      </c>
      <c r="Q18" t="b">
        <v>0</v>
      </c>
      <c r="R18">
        <v>8</v>
      </c>
    </row>
    <row r="19" spans="1:18" x14ac:dyDescent="0.25">
      <c r="A19" t="s">
        <v>68</v>
      </c>
      <c r="B19" t="s">
        <v>69</v>
      </c>
      <c r="C19">
        <v>0</v>
      </c>
      <c r="D19">
        <v>0</v>
      </c>
      <c r="E19" s="12">
        <v>0</v>
      </c>
      <c r="F19" s="12">
        <v>278151</v>
      </c>
      <c r="G19" s="12">
        <v>0</v>
      </c>
      <c r="H19" s="12">
        <v>278151</v>
      </c>
      <c r="I19" s="12">
        <v>0</v>
      </c>
      <c r="J19" s="12">
        <v>278151</v>
      </c>
      <c r="K19">
        <v>0</v>
      </c>
      <c r="L19">
        <v>0</v>
      </c>
      <c r="M19">
        <v>0</v>
      </c>
      <c r="N19">
        <v>0</v>
      </c>
      <c r="O19" t="s">
        <v>35</v>
      </c>
      <c r="P19" t="s">
        <v>35</v>
      </c>
      <c r="Q19" t="b">
        <v>0</v>
      </c>
      <c r="R19">
        <v>7</v>
      </c>
    </row>
    <row r="20" spans="1:18" x14ac:dyDescent="0.25">
      <c r="A20" t="s">
        <v>70</v>
      </c>
      <c r="B20" t="s">
        <v>71</v>
      </c>
      <c r="C20">
        <v>0</v>
      </c>
      <c r="D20">
        <v>0</v>
      </c>
      <c r="E20" s="12">
        <v>0</v>
      </c>
      <c r="F20" s="12">
        <v>75384</v>
      </c>
      <c r="G20" s="12">
        <v>0</v>
      </c>
      <c r="H20" s="12">
        <v>75384</v>
      </c>
      <c r="I20" s="12">
        <v>0</v>
      </c>
      <c r="J20" s="12">
        <v>75384</v>
      </c>
      <c r="K20">
        <v>0</v>
      </c>
      <c r="L20">
        <v>0</v>
      </c>
      <c r="M20">
        <v>0</v>
      </c>
      <c r="N20">
        <v>0</v>
      </c>
      <c r="O20" t="s">
        <v>35</v>
      </c>
      <c r="P20" t="s">
        <v>35</v>
      </c>
      <c r="Q20" t="b">
        <v>0</v>
      </c>
      <c r="R20">
        <v>7</v>
      </c>
    </row>
    <row r="21" spans="1:18" x14ac:dyDescent="0.25">
      <c r="A21" t="s">
        <v>72</v>
      </c>
      <c r="B21" t="s">
        <v>73</v>
      </c>
      <c r="C21">
        <v>0</v>
      </c>
      <c r="D21">
        <v>0</v>
      </c>
      <c r="E21" s="12">
        <v>0</v>
      </c>
      <c r="F21" s="12">
        <v>707486</v>
      </c>
      <c r="G21" s="12">
        <v>0</v>
      </c>
      <c r="H21" s="12">
        <v>707486</v>
      </c>
      <c r="I21" s="12">
        <v>0</v>
      </c>
      <c r="J21" s="12">
        <v>707486</v>
      </c>
      <c r="K21">
        <v>0</v>
      </c>
      <c r="L21">
        <v>0</v>
      </c>
      <c r="M21">
        <v>0</v>
      </c>
      <c r="N21">
        <v>0</v>
      </c>
      <c r="O21" t="s">
        <v>35</v>
      </c>
      <c r="P21" t="s">
        <v>35</v>
      </c>
      <c r="Q21" t="b">
        <v>0</v>
      </c>
      <c r="R21">
        <v>7</v>
      </c>
    </row>
    <row r="22" spans="1:18" x14ac:dyDescent="0.25">
      <c r="A22" t="s">
        <v>74</v>
      </c>
      <c r="B22" t="s">
        <v>75</v>
      </c>
      <c r="C22">
        <v>0</v>
      </c>
      <c r="D22">
        <v>0</v>
      </c>
      <c r="E22" s="12">
        <v>0</v>
      </c>
      <c r="F22" s="12">
        <v>510230</v>
      </c>
      <c r="G22" s="12">
        <v>0</v>
      </c>
      <c r="H22" s="12">
        <v>510230</v>
      </c>
      <c r="I22" s="12">
        <v>0</v>
      </c>
      <c r="J22" s="12">
        <v>510230</v>
      </c>
      <c r="K22">
        <v>0</v>
      </c>
      <c r="L22">
        <v>0</v>
      </c>
      <c r="M22">
        <v>0</v>
      </c>
      <c r="N22">
        <v>0</v>
      </c>
      <c r="O22" t="s">
        <v>35</v>
      </c>
      <c r="P22" t="s">
        <v>35</v>
      </c>
      <c r="Q22" t="b">
        <v>0</v>
      </c>
      <c r="R22">
        <v>7</v>
      </c>
    </row>
    <row r="23" spans="1:18" x14ac:dyDescent="0.25">
      <c r="A23" t="s">
        <v>76</v>
      </c>
      <c r="B23" t="s">
        <v>77</v>
      </c>
      <c r="C23">
        <v>0</v>
      </c>
      <c r="D23">
        <v>0</v>
      </c>
      <c r="E23" s="12">
        <v>510230</v>
      </c>
      <c r="F23" s="12">
        <v>510230</v>
      </c>
      <c r="G23" s="12">
        <v>0</v>
      </c>
      <c r="H23" s="12">
        <v>0</v>
      </c>
      <c r="I23" s="12">
        <v>0</v>
      </c>
      <c r="J23" s="12">
        <v>0</v>
      </c>
      <c r="K23">
        <v>0</v>
      </c>
      <c r="L23">
        <v>0</v>
      </c>
      <c r="M23">
        <v>0</v>
      </c>
      <c r="N23">
        <v>0</v>
      </c>
      <c r="O23" t="s">
        <v>35</v>
      </c>
      <c r="P23" t="s">
        <v>35</v>
      </c>
      <c r="Q23" t="b">
        <v>0</v>
      </c>
      <c r="R23">
        <v>8</v>
      </c>
    </row>
    <row r="24" spans="1:18" x14ac:dyDescent="0.25">
      <c r="A24" t="s">
        <v>78</v>
      </c>
      <c r="B24" t="s">
        <v>79</v>
      </c>
      <c r="C24">
        <v>0</v>
      </c>
      <c r="D24">
        <v>0</v>
      </c>
      <c r="E24" s="12">
        <v>510230</v>
      </c>
      <c r="F24" s="12">
        <v>510230</v>
      </c>
      <c r="G24" s="12">
        <v>0</v>
      </c>
      <c r="H24" s="12">
        <v>0</v>
      </c>
      <c r="I24" s="12">
        <v>0</v>
      </c>
      <c r="J24" s="12">
        <v>0</v>
      </c>
      <c r="K24">
        <v>0</v>
      </c>
      <c r="L24">
        <v>0</v>
      </c>
      <c r="M24">
        <v>0</v>
      </c>
      <c r="N24">
        <v>0</v>
      </c>
      <c r="O24" t="s">
        <v>35</v>
      </c>
      <c r="P24" t="s">
        <v>35</v>
      </c>
      <c r="Q24" t="b">
        <v>0</v>
      </c>
      <c r="R24">
        <v>7</v>
      </c>
    </row>
    <row r="25" spans="1:18" x14ac:dyDescent="0.25">
      <c r="A25" t="s">
        <v>80</v>
      </c>
      <c r="B25" t="s">
        <v>81</v>
      </c>
      <c r="C25">
        <v>0</v>
      </c>
      <c r="D25">
        <v>0</v>
      </c>
      <c r="E25" s="12">
        <v>57074272</v>
      </c>
      <c r="F25" s="12">
        <v>46068932</v>
      </c>
      <c r="G25" s="12">
        <v>11005340</v>
      </c>
      <c r="H25" s="12">
        <v>0</v>
      </c>
      <c r="I25" s="12">
        <v>11005340</v>
      </c>
      <c r="J25" s="12">
        <v>0</v>
      </c>
      <c r="K25">
        <v>0</v>
      </c>
      <c r="L25">
        <v>0</v>
      </c>
      <c r="M25">
        <v>0</v>
      </c>
      <c r="N25">
        <v>0</v>
      </c>
      <c r="O25" t="s">
        <v>35</v>
      </c>
      <c r="P25" t="s">
        <v>35</v>
      </c>
      <c r="Q25" t="b">
        <v>0</v>
      </c>
      <c r="R25">
        <v>8</v>
      </c>
    </row>
    <row r="26" spans="1:18" x14ac:dyDescent="0.25">
      <c r="A26" t="s">
        <v>82</v>
      </c>
      <c r="B26" t="s">
        <v>83</v>
      </c>
      <c r="C26">
        <v>0</v>
      </c>
      <c r="D26">
        <v>0</v>
      </c>
      <c r="E26" s="12">
        <v>19042374</v>
      </c>
      <c r="F26" s="12">
        <v>19042374</v>
      </c>
      <c r="G26" s="12">
        <v>0</v>
      </c>
      <c r="H26" s="12">
        <v>0</v>
      </c>
      <c r="I26" s="12">
        <v>0</v>
      </c>
      <c r="J26" s="12">
        <v>0</v>
      </c>
      <c r="K26">
        <v>0</v>
      </c>
      <c r="L26">
        <v>0</v>
      </c>
      <c r="M26">
        <v>0</v>
      </c>
      <c r="N26">
        <v>0</v>
      </c>
      <c r="O26" t="s">
        <v>35</v>
      </c>
      <c r="P26" t="s">
        <v>35</v>
      </c>
      <c r="Q26" t="b">
        <v>0</v>
      </c>
      <c r="R26">
        <v>8</v>
      </c>
    </row>
    <row r="27" spans="1:18" x14ac:dyDescent="0.25">
      <c r="A27" t="s">
        <v>84</v>
      </c>
      <c r="B27" t="s">
        <v>85</v>
      </c>
      <c r="C27">
        <v>0</v>
      </c>
      <c r="D27">
        <v>0</v>
      </c>
      <c r="E27" s="12">
        <v>18994434</v>
      </c>
      <c r="F27" s="12">
        <v>18994434</v>
      </c>
      <c r="G27" s="12">
        <v>0</v>
      </c>
      <c r="H27" s="12">
        <v>0</v>
      </c>
      <c r="I27" s="12">
        <v>0</v>
      </c>
      <c r="J27" s="12">
        <v>0</v>
      </c>
      <c r="K27">
        <v>0</v>
      </c>
      <c r="L27">
        <v>0</v>
      </c>
      <c r="M27">
        <v>0</v>
      </c>
      <c r="N27">
        <v>0</v>
      </c>
      <c r="O27" t="s">
        <v>35</v>
      </c>
      <c r="P27" t="s">
        <v>35</v>
      </c>
      <c r="Q27" t="b">
        <v>0</v>
      </c>
      <c r="R27">
        <v>1</v>
      </c>
    </row>
    <row r="28" spans="1:18" x14ac:dyDescent="0.25">
      <c r="A28" t="s">
        <v>86</v>
      </c>
      <c r="B28" t="s">
        <v>87</v>
      </c>
      <c r="C28">
        <v>0</v>
      </c>
      <c r="D28">
        <v>0</v>
      </c>
      <c r="E28" s="12">
        <v>47940</v>
      </c>
      <c r="F28" s="12">
        <v>47940</v>
      </c>
      <c r="G28" s="12">
        <v>0</v>
      </c>
      <c r="H28" s="12">
        <v>0</v>
      </c>
      <c r="I28" s="12">
        <v>0</v>
      </c>
      <c r="J28" s="12">
        <v>0</v>
      </c>
      <c r="K28">
        <v>0</v>
      </c>
      <c r="L28">
        <v>0</v>
      </c>
      <c r="M28">
        <v>0</v>
      </c>
      <c r="N28">
        <v>0</v>
      </c>
      <c r="O28" t="s">
        <v>35</v>
      </c>
      <c r="P28" t="s">
        <v>35</v>
      </c>
      <c r="Q28" t="b">
        <v>0</v>
      </c>
      <c r="R28">
        <v>7</v>
      </c>
    </row>
    <row r="29" spans="1:18" x14ac:dyDescent="0.25">
      <c r="A29" t="s">
        <v>88</v>
      </c>
      <c r="B29" t="s">
        <v>89</v>
      </c>
      <c r="C29">
        <v>0</v>
      </c>
      <c r="D29">
        <v>0</v>
      </c>
      <c r="E29" s="12">
        <v>159827</v>
      </c>
      <c r="F29" s="12">
        <v>159827</v>
      </c>
      <c r="G29" s="12">
        <v>0</v>
      </c>
      <c r="H29" s="12">
        <v>0</v>
      </c>
      <c r="I29" s="12">
        <v>0</v>
      </c>
      <c r="J29" s="12">
        <v>0</v>
      </c>
      <c r="K29">
        <v>0</v>
      </c>
      <c r="L29">
        <v>0</v>
      </c>
      <c r="M29">
        <v>0</v>
      </c>
      <c r="N29">
        <v>0</v>
      </c>
      <c r="O29" t="s">
        <v>35</v>
      </c>
      <c r="P29" t="s">
        <v>35</v>
      </c>
      <c r="Q29" t="b">
        <v>0</v>
      </c>
      <c r="R29">
        <v>8</v>
      </c>
    </row>
    <row r="30" spans="1:18" x14ac:dyDescent="0.25">
      <c r="A30" t="s">
        <v>90</v>
      </c>
      <c r="B30" t="s">
        <v>91</v>
      </c>
      <c r="C30">
        <v>0</v>
      </c>
      <c r="D30">
        <v>0</v>
      </c>
      <c r="E30" s="12">
        <v>159827</v>
      </c>
      <c r="F30" s="12">
        <v>159827</v>
      </c>
      <c r="G30" s="12">
        <v>0</v>
      </c>
      <c r="H30" s="12">
        <v>0</v>
      </c>
      <c r="I30" s="12">
        <v>0</v>
      </c>
      <c r="J30" s="12">
        <v>0</v>
      </c>
      <c r="K30">
        <v>0</v>
      </c>
      <c r="L30">
        <v>0</v>
      </c>
      <c r="M30">
        <v>0</v>
      </c>
      <c r="N30">
        <v>0</v>
      </c>
      <c r="O30" t="s">
        <v>35</v>
      </c>
      <c r="P30" t="s">
        <v>35</v>
      </c>
      <c r="Q30" t="b">
        <v>0</v>
      </c>
      <c r="R30">
        <v>7</v>
      </c>
    </row>
    <row r="31" spans="1:18" x14ac:dyDescent="0.25">
      <c r="A31" t="s">
        <v>92</v>
      </c>
      <c r="B31" t="s">
        <v>93</v>
      </c>
      <c r="C31">
        <v>0</v>
      </c>
      <c r="D31">
        <v>0</v>
      </c>
      <c r="E31" s="12">
        <v>306</v>
      </c>
      <c r="F31" s="12">
        <v>306</v>
      </c>
      <c r="G31" s="12">
        <v>0</v>
      </c>
      <c r="H31" s="12">
        <v>0</v>
      </c>
      <c r="I31" s="12">
        <v>0</v>
      </c>
      <c r="J31" s="12">
        <v>0</v>
      </c>
      <c r="K31">
        <v>0</v>
      </c>
      <c r="L31">
        <v>0</v>
      </c>
      <c r="M31">
        <v>0</v>
      </c>
      <c r="N31">
        <v>0</v>
      </c>
      <c r="O31" t="s">
        <v>35</v>
      </c>
      <c r="P31" t="s">
        <v>35</v>
      </c>
      <c r="Q31" t="b">
        <v>0</v>
      </c>
      <c r="R31">
        <v>8</v>
      </c>
    </row>
    <row r="32" spans="1:18" x14ac:dyDescent="0.25">
      <c r="A32" t="s">
        <v>94</v>
      </c>
      <c r="B32" t="s">
        <v>95</v>
      </c>
      <c r="C32">
        <v>0</v>
      </c>
      <c r="D32">
        <v>0</v>
      </c>
      <c r="E32" s="12">
        <v>306</v>
      </c>
      <c r="F32" s="12">
        <v>306</v>
      </c>
      <c r="G32" s="12">
        <v>0</v>
      </c>
      <c r="H32" s="12">
        <v>0</v>
      </c>
      <c r="I32" s="12">
        <v>0</v>
      </c>
      <c r="J32" s="12">
        <v>0</v>
      </c>
      <c r="K32">
        <v>0</v>
      </c>
      <c r="L32">
        <v>0</v>
      </c>
      <c r="M32">
        <v>0</v>
      </c>
      <c r="N32">
        <v>0</v>
      </c>
      <c r="O32" t="s">
        <v>35</v>
      </c>
      <c r="P32" t="s">
        <v>35</v>
      </c>
      <c r="Q32" t="b">
        <v>0</v>
      </c>
      <c r="R32">
        <v>8</v>
      </c>
    </row>
    <row r="33" spans="1:18" x14ac:dyDescent="0.25">
      <c r="A33" t="s">
        <v>96</v>
      </c>
      <c r="B33" t="s">
        <v>97</v>
      </c>
      <c r="C33">
        <v>0</v>
      </c>
      <c r="D33">
        <v>0</v>
      </c>
      <c r="E33" s="12">
        <v>306</v>
      </c>
      <c r="F33" s="12">
        <v>306</v>
      </c>
      <c r="G33" s="12">
        <v>0</v>
      </c>
      <c r="H33" s="12">
        <v>0</v>
      </c>
      <c r="I33" s="12">
        <v>0</v>
      </c>
      <c r="J33" s="12">
        <v>0</v>
      </c>
      <c r="K33">
        <v>0</v>
      </c>
      <c r="L33">
        <v>0</v>
      </c>
      <c r="M33">
        <v>0</v>
      </c>
      <c r="N33">
        <v>0</v>
      </c>
      <c r="O33" t="s">
        <v>35</v>
      </c>
      <c r="P33" t="s">
        <v>35</v>
      </c>
      <c r="Q33" t="b">
        <v>0</v>
      </c>
      <c r="R33">
        <v>7</v>
      </c>
    </row>
    <row r="34" spans="1:18" x14ac:dyDescent="0.25">
      <c r="A34" t="s">
        <v>98</v>
      </c>
      <c r="B34" t="s">
        <v>99</v>
      </c>
      <c r="C34">
        <v>0</v>
      </c>
      <c r="D34">
        <v>0</v>
      </c>
      <c r="E34" s="12">
        <v>37871765</v>
      </c>
      <c r="F34" s="12">
        <v>26866425</v>
      </c>
      <c r="G34" s="12">
        <v>11005340</v>
      </c>
      <c r="H34" s="12">
        <v>0</v>
      </c>
      <c r="I34" s="12">
        <v>11005340</v>
      </c>
      <c r="J34" s="12">
        <v>0</v>
      </c>
      <c r="K34">
        <v>0</v>
      </c>
      <c r="L34">
        <v>0</v>
      </c>
      <c r="M34">
        <v>0</v>
      </c>
      <c r="N34">
        <v>0</v>
      </c>
      <c r="O34" t="s">
        <v>35</v>
      </c>
      <c r="P34" t="s">
        <v>35</v>
      </c>
      <c r="Q34" t="b">
        <v>0</v>
      </c>
      <c r="R34">
        <v>8</v>
      </c>
    </row>
    <row r="35" spans="1:18" x14ac:dyDescent="0.25">
      <c r="A35" t="s">
        <v>100</v>
      </c>
      <c r="B35" t="s">
        <v>101</v>
      </c>
      <c r="C35">
        <v>0</v>
      </c>
      <c r="D35">
        <v>0</v>
      </c>
      <c r="E35" s="12">
        <v>798707</v>
      </c>
      <c r="F35" s="12">
        <v>768945</v>
      </c>
      <c r="G35" s="12">
        <v>29762</v>
      </c>
      <c r="H35" s="12">
        <v>0</v>
      </c>
      <c r="I35" s="12">
        <v>29762</v>
      </c>
      <c r="J35" s="12">
        <v>0</v>
      </c>
      <c r="K35">
        <v>0</v>
      </c>
      <c r="L35">
        <v>0</v>
      </c>
      <c r="M35">
        <v>0</v>
      </c>
      <c r="N35">
        <v>0</v>
      </c>
      <c r="O35" t="s">
        <v>35</v>
      </c>
      <c r="P35" t="s">
        <v>35</v>
      </c>
      <c r="Q35" t="b">
        <v>0</v>
      </c>
      <c r="R35">
        <v>3</v>
      </c>
    </row>
    <row r="36" spans="1:18" x14ac:dyDescent="0.25">
      <c r="A36" t="s">
        <v>102</v>
      </c>
      <c r="B36" t="s">
        <v>103</v>
      </c>
      <c r="C36">
        <v>0</v>
      </c>
      <c r="D36">
        <v>0</v>
      </c>
      <c r="E36" s="12">
        <v>36319906</v>
      </c>
      <c r="F36" s="12">
        <v>25344328</v>
      </c>
      <c r="G36" s="12">
        <v>10975578</v>
      </c>
      <c r="H36" s="12">
        <v>0</v>
      </c>
      <c r="I36" s="12">
        <v>10975578</v>
      </c>
      <c r="J36" s="12">
        <v>0</v>
      </c>
      <c r="K36">
        <v>0</v>
      </c>
      <c r="L36">
        <v>0</v>
      </c>
      <c r="M36">
        <v>0</v>
      </c>
      <c r="N36">
        <v>0</v>
      </c>
      <c r="O36" t="s">
        <v>35</v>
      </c>
      <c r="P36" t="s">
        <v>35</v>
      </c>
      <c r="Q36" t="b">
        <v>0</v>
      </c>
      <c r="R36">
        <v>4</v>
      </c>
    </row>
    <row r="37" spans="1:18" x14ac:dyDescent="0.25">
      <c r="A37" t="s">
        <v>104</v>
      </c>
      <c r="B37" t="s">
        <v>105</v>
      </c>
      <c r="C37">
        <v>0</v>
      </c>
      <c r="D37">
        <v>0</v>
      </c>
      <c r="E37" s="12">
        <v>753152</v>
      </c>
      <c r="F37" s="12">
        <v>753152</v>
      </c>
      <c r="G37" s="12">
        <v>0</v>
      </c>
      <c r="H37" s="12">
        <v>0</v>
      </c>
      <c r="I37" s="12">
        <v>0</v>
      </c>
      <c r="J37" s="12">
        <v>0</v>
      </c>
      <c r="K37">
        <v>0</v>
      </c>
      <c r="L37">
        <v>0</v>
      </c>
      <c r="M37">
        <v>0</v>
      </c>
      <c r="N37">
        <v>0</v>
      </c>
      <c r="O37" t="s">
        <v>35</v>
      </c>
      <c r="P37" t="s">
        <v>35</v>
      </c>
      <c r="Q37" t="b">
        <v>0</v>
      </c>
      <c r="R37">
        <v>8</v>
      </c>
    </row>
    <row r="38" spans="1:18" x14ac:dyDescent="0.25">
      <c r="A38" t="s">
        <v>106</v>
      </c>
      <c r="B38" t="s">
        <v>107</v>
      </c>
      <c r="C38">
        <v>0</v>
      </c>
      <c r="D38">
        <v>0</v>
      </c>
      <c r="E38" s="12">
        <v>507195</v>
      </c>
      <c r="F38" s="12">
        <v>507195</v>
      </c>
      <c r="G38" s="12">
        <v>0</v>
      </c>
      <c r="H38" s="12">
        <v>0</v>
      </c>
      <c r="I38" s="12">
        <v>0</v>
      </c>
      <c r="J38" s="12">
        <v>0</v>
      </c>
      <c r="K38">
        <v>0</v>
      </c>
      <c r="L38">
        <v>0</v>
      </c>
      <c r="M38">
        <v>0</v>
      </c>
      <c r="N38">
        <v>0</v>
      </c>
      <c r="O38" t="s">
        <v>35</v>
      </c>
      <c r="P38" t="s">
        <v>35</v>
      </c>
      <c r="Q38" t="b">
        <v>0</v>
      </c>
      <c r="R38">
        <v>7</v>
      </c>
    </row>
    <row r="39" spans="1:18" x14ac:dyDescent="0.25">
      <c r="A39" t="s">
        <v>108</v>
      </c>
      <c r="B39" t="s">
        <v>109</v>
      </c>
      <c r="C39">
        <v>0</v>
      </c>
      <c r="D39">
        <v>0</v>
      </c>
      <c r="E39" s="12">
        <v>245957</v>
      </c>
      <c r="F39" s="12">
        <v>245957</v>
      </c>
      <c r="G39" s="12">
        <v>0</v>
      </c>
      <c r="H39" s="12">
        <v>0</v>
      </c>
      <c r="I39" s="12">
        <v>0</v>
      </c>
      <c r="J39" s="12">
        <v>0</v>
      </c>
      <c r="K39">
        <v>0</v>
      </c>
      <c r="L39">
        <v>0</v>
      </c>
      <c r="M39">
        <v>0</v>
      </c>
      <c r="N39">
        <v>0</v>
      </c>
      <c r="O39" t="s">
        <v>35</v>
      </c>
      <c r="P39" t="s">
        <v>35</v>
      </c>
      <c r="Q39" t="b">
        <v>0</v>
      </c>
      <c r="R39">
        <v>7</v>
      </c>
    </row>
    <row r="40" spans="1:18" x14ac:dyDescent="0.25">
      <c r="A40" t="s">
        <v>110</v>
      </c>
      <c r="B40" t="s">
        <v>111</v>
      </c>
      <c r="C40">
        <v>0</v>
      </c>
      <c r="D40">
        <v>0</v>
      </c>
      <c r="E40" s="12">
        <v>324281464</v>
      </c>
      <c r="F40" s="12">
        <v>536387559</v>
      </c>
      <c r="G40" s="12">
        <v>0</v>
      </c>
      <c r="H40" s="12">
        <v>212106095</v>
      </c>
      <c r="I40" s="12">
        <v>0</v>
      </c>
      <c r="J40" s="12">
        <v>212106095</v>
      </c>
      <c r="K40">
        <v>0</v>
      </c>
      <c r="L40">
        <v>0</v>
      </c>
      <c r="M40">
        <v>0</v>
      </c>
      <c r="N40">
        <v>0</v>
      </c>
      <c r="O40" t="s">
        <v>35</v>
      </c>
      <c r="P40" t="s">
        <v>35</v>
      </c>
      <c r="Q40" t="b">
        <v>0</v>
      </c>
      <c r="R40">
        <v>8</v>
      </c>
    </row>
    <row r="41" spans="1:18" x14ac:dyDescent="0.25">
      <c r="A41" t="s">
        <v>112</v>
      </c>
      <c r="B41" t="s">
        <v>113</v>
      </c>
      <c r="C41">
        <v>0</v>
      </c>
      <c r="D41">
        <v>0</v>
      </c>
      <c r="E41" s="12">
        <v>12393000</v>
      </c>
      <c r="F41" s="12">
        <v>215439000</v>
      </c>
      <c r="G41" s="12">
        <v>0</v>
      </c>
      <c r="H41" s="12">
        <v>203046000</v>
      </c>
      <c r="I41" s="12">
        <v>0</v>
      </c>
      <c r="J41" s="12">
        <v>203046000</v>
      </c>
      <c r="K41">
        <v>0</v>
      </c>
      <c r="L41">
        <v>0</v>
      </c>
      <c r="M41">
        <v>0</v>
      </c>
      <c r="N41">
        <v>0</v>
      </c>
      <c r="O41" t="s">
        <v>35</v>
      </c>
      <c r="P41" t="s">
        <v>35</v>
      </c>
      <c r="Q41" t="b">
        <v>0</v>
      </c>
      <c r="R41">
        <v>8</v>
      </c>
    </row>
    <row r="42" spans="1:18" x14ac:dyDescent="0.25">
      <c r="A42" t="s">
        <v>114</v>
      </c>
      <c r="B42" t="s">
        <v>115</v>
      </c>
      <c r="C42">
        <v>0</v>
      </c>
      <c r="D42">
        <v>0</v>
      </c>
      <c r="E42" s="12">
        <v>0</v>
      </c>
      <c r="F42" s="12">
        <v>43541000</v>
      </c>
      <c r="G42" s="12">
        <v>0</v>
      </c>
      <c r="H42" s="12">
        <v>43541000</v>
      </c>
      <c r="I42" s="12">
        <v>0</v>
      </c>
      <c r="J42" s="12">
        <v>43541000</v>
      </c>
      <c r="K42">
        <v>0</v>
      </c>
      <c r="L42">
        <v>0</v>
      </c>
      <c r="M42">
        <v>0</v>
      </c>
      <c r="N42">
        <v>0</v>
      </c>
      <c r="O42" t="s">
        <v>35</v>
      </c>
      <c r="P42" t="s">
        <v>35</v>
      </c>
      <c r="Q42" t="b">
        <v>0</v>
      </c>
      <c r="R42">
        <v>7</v>
      </c>
    </row>
    <row r="43" spans="1:18" x14ac:dyDescent="0.25">
      <c r="A43" t="s">
        <v>116</v>
      </c>
      <c r="B43" t="s">
        <v>117</v>
      </c>
      <c r="C43">
        <v>0</v>
      </c>
      <c r="D43">
        <v>0</v>
      </c>
      <c r="E43" s="12">
        <v>4131000</v>
      </c>
      <c r="F43" s="12">
        <v>163636000</v>
      </c>
      <c r="G43" s="12">
        <v>0</v>
      </c>
      <c r="H43" s="12">
        <v>159505000</v>
      </c>
      <c r="I43" s="12">
        <v>0</v>
      </c>
      <c r="J43" s="12">
        <v>159505000</v>
      </c>
      <c r="K43">
        <v>0</v>
      </c>
      <c r="L43">
        <v>0</v>
      </c>
      <c r="M43">
        <v>0</v>
      </c>
      <c r="N43">
        <v>0</v>
      </c>
      <c r="O43" t="s">
        <v>35</v>
      </c>
      <c r="P43" t="s">
        <v>35</v>
      </c>
      <c r="Q43" t="b">
        <v>0</v>
      </c>
      <c r="R43">
        <v>7</v>
      </c>
    </row>
    <row r="44" spans="1:18" x14ac:dyDescent="0.25">
      <c r="A44" t="s">
        <v>118</v>
      </c>
      <c r="B44" t="s">
        <v>119</v>
      </c>
      <c r="C44">
        <v>0</v>
      </c>
      <c r="D44">
        <v>0</v>
      </c>
      <c r="E44" s="12">
        <v>8262000</v>
      </c>
      <c r="F44" s="12">
        <v>8262000</v>
      </c>
      <c r="G44" s="12">
        <v>0</v>
      </c>
      <c r="H44" s="12">
        <v>0</v>
      </c>
      <c r="I44" s="12">
        <v>0</v>
      </c>
      <c r="J44" s="12">
        <v>0</v>
      </c>
      <c r="K44">
        <v>0</v>
      </c>
      <c r="L44">
        <v>0</v>
      </c>
      <c r="M44">
        <v>0</v>
      </c>
      <c r="N44">
        <v>0</v>
      </c>
      <c r="O44" t="s">
        <v>35</v>
      </c>
      <c r="P44" t="s">
        <v>35</v>
      </c>
      <c r="Q44" t="b">
        <v>0</v>
      </c>
      <c r="R44">
        <v>7</v>
      </c>
    </row>
    <row r="45" spans="1:18" x14ac:dyDescent="0.25">
      <c r="A45" t="s">
        <v>120</v>
      </c>
      <c r="B45" t="s">
        <v>121</v>
      </c>
      <c r="C45">
        <v>0</v>
      </c>
      <c r="D45">
        <v>0</v>
      </c>
      <c r="E45" s="12">
        <v>0</v>
      </c>
      <c r="F45" s="12">
        <v>3000000</v>
      </c>
      <c r="G45" s="12">
        <v>0</v>
      </c>
      <c r="H45" s="12">
        <v>3000000</v>
      </c>
      <c r="I45" s="12">
        <v>0</v>
      </c>
      <c r="J45" s="12">
        <v>3000000</v>
      </c>
      <c r="K45">
        <v>0</v>
      </c>
      <c r="L45">
        <v>0</v>
      </c>
      <c r="M45">
        <v>0</v>
      </c>
      <c r="N45">
        <v>0</v>
      </c>
      <c r="O45" t="s">
        <v>35</v>
      </c>
      <c r="P45" t="s">
        <v>35</v>
      </c>
      <c r="Q45" t="b">
        <v>0</v>
      </c>
      <c r="R45">
        <v>8</v>
      </c>
    </row>
    <row r="46" spans="1:18" x14ac:dyDescent="0.25">
      <c r="A46" t="s">
        <v>122</v>
      </c>
      <c r="B46" t="s">
        <v>123</v>
      </c>
      <c r="C46">
        <v>0</v>
      </c>
      <c r="D46">
        <v>0</v>
      </c>
      <c r="E46" s="12">
        <v>0</v>
      </c>
      <c r="F46" s="12">
        <v>3000000</v>
      </c>
      <c r="G46" s="12">
        <v>0</v>
      </c>
      <c r="H46" s="12">
        <v>3000000</v>
      </c>
      <c r="I46" s="12">
        <v>0</v>
      </c>
      <c r="J46" s="12">
        <v>3000000</v>
      </c>
      <c r="K46">
        <v>0</v>
      </c>
      <c r="L46">
        <v>0</v>
      </c>
      <c r="M46">
        <v>0</v>
      </c>
      <c r="N46">
        <v>0</v>
      </c>
      <c r="O46" t="s">
        <v>35</v>
      </c>
      <c r="P46" t="s">
        <v>35</v>
      </c>
      <c r="Q46" t="b">
        <v>0</v>
      </c>
      <c r="R46">
        <v>7</v>
      </c>
    </row>
    <row r="47" spans="1:18" x14ac:dyDescent="0.25">
      <c r="A47" t="s">
        <v>124</v>
      </c>
      <c r="B47" t="s">
        <v>125</v>
      </c>
      <c r="C47">
        <v>0</v>
      </c>
      <c r="D47">
        <v>0</v>
      </c>
      <c r="E47" s="12">
        <v>13563044</v>
      </c>
      <c r="F47" s="12">
        <v>18857387</v>
      </c>
      <c r="G47" s="12">
        <v>0</v>
      </c>
      <c r="H47" s="12">
        <v>5294343</v>
      </c>
      <c r="I47" s="12">
        <v>0</v>
      </c>
      <c r="J47" s="12">
        <v>5294343</v>
      </c>
      <c r="K47">
        <v>0</v>
      </c>
      <c r="L47">
        <v>0</v>
      </c>
      <c r="M47">
        <v>0</v>
      </c>
      <c r="N47">
        <v>0</v>
      </c>
      <c r="O47" t="s">
        <v>35</v>
      </c>
      <c r="P47" t="s">
        <v>35</v>
      </c>
      <c r="Q47" t="b">
        <v>0</v>
      </c>
      <c r="R47">
        <v>8</v>
      </c>
    </row>
    <row r="48" spans="1:18" x14ac:dyDescent="0.25">
      <c r="A48" t="s">
        <v>126</v>
      </c>
      <c r="B48" t="s">
        <v>127</v>
      </c>
      <c r="C48">
        <v>0</v>
      </c>
      <c r="D48">
        <v>0</v>
      </c>
      <c r="E48" s="12">
        <v>13563044</v>
      </c>
      <c r="F48" s="12">
        <v>13569887</v>
      </c>
      <c r="G48" s="12">
        <v>0</v>
      </c>
      <c r="H48" s="12">
        <v>6843</v>
      </c>
      <c r="I48" s="12">
        <v>0</v>
      </c>
      <c r="J48" s="12">
        <v>6843</v>
      </c>
      <c r="K48">
        <v>0</v>
      </c>
      <c r="L48">
        <v>0</v>
      </c>
      <c r="M48">
        <v>0</v>
      </c>
      <c r="N48">
        <v>0</v>
      </c>
      <c r="O48" t="s">
        <v>35</v>
      </c>
      <c r="P48" t="s">
        <v>35</v>
      </c>
      <c r="Q48" t="b">
        <v>0</v>
      </c>
      <c r="R48">
        <v>2</v>
      </c>
    </row>
    <row r="49" spans="1:18" x14ac:dyDescent="0.25">
      <c r="A49" t="s">
        <v>128</v>
      </c>
      <c r="B49" t="s">
        <v>129</v>
      </c>
      <c r="C49">
        <v>0</v>
      </c>
      <c r="D49">
        <v>0</v>
      </c>
      <c r="E49" s="12">
        <v>0</v>
      </c>
      <c r="F49" s="12">
        <v>5287500</v>
      </c>
      <c r="G49" s="12">
        <v>0</v>
      </c>
      <c r="H49" s="12">
        <v>0</v>
      </c>
      <c r="I49" s="12">
        <v>0</v>
      </c>
      <c r="J49" s="12">
        <v>5287500</v>
      </c>
      <c r="K49">
        <v>0</v>
      </c>
      <c r="L49">
        <v>0</v>
      </c>
      <c r="M49">
        <v>0</v>
      </c>
      <c r="N49">
        <v>0</v>
      </c>
      <c r="O49" t="s">
        <v>35</v>
      </c>
      <c r="P49" t="s">
        <v>35</v>
      </c>
      <c r="Q49" t="b">
        <v>0</v>
      </c>
      <c r="R49">
        <v>8</v>
      </c>
    </row>
    <row r="50" spans="1:18" x14ac:dyDescent="0.25">
      <c r="A50" t="s">
        <v>130</v>
      </c>
      <c r="B50" t="s">
        <v>131</v>
      </c>
      <c r="C50">
        <v>0</v>
      </c>
      <c r="D50">
        <v>0</v>
      </c>
      <c r="E50" s="12">
        <v>0</v>
      </c>
      <c r="F50" s="12">
        <v>1250000</v>
      </c>
      <c r="G50" s="12">
        <v>0</v>
      </c>
      <c r="H50" s="12">
        <v>0</v>
      </c>
      <c r="I50" s="12">
        <v>0</v>
      </c>
      <c r="J50" s="12">
        <v>1250000</v>
      </c>
      <c r="K50">
        <v>0</v>
      </c>
      <c r="L50">
        <v>0</v>
      </c>
      <c r="M50">
        <v>0</v>
      </c>
      <c r="N50">
        <v>0</v>
      </c>
      <c r="O50" t="s">
        <v>35</v>
      </c>
      <c r="P50" t="s">
        <v>35</v>
      </c>
      <c r="Q50" t="b">
        <v>0</v>
      </c>
      <c r="R50">
        <v>7</v>
      </c>
    </row>
    <row r="51" spans="1:18" x14ac:dyDescent="0.25">
      <c r="A51" t="s">
        <v>132</v>
      </c>
      <c r="B51" t="s">
        <v>133</v>
      </c>
      <c r="C51">
        <v>0</v>
      </c>
      <c r="D51">
        <v>0</v>
      </c>
      <c r="E51" s="12">
        <v>0</v>
      </c>
      <c r="F51" s="12">
        <v>1400000</v>
      </c>
      <c r="G51" s="12">
        <v>0</v>
      </c>
      <c r="H51" s="12">
        <v>0</v>
      </c>
      <c r="I51" s="12">
        <v>0</v>
      </c>
      <c r="J51" s="12">
        <v>1400000</v>
      </c>
      <c r="K51">
        <v>0</v>
      </c>
      <c r="L51">
        <v>0</v>
      </c>
      <c r="M51">
        <v>0</v>
      </c>
      <c r="N51">
        <v>0</v>
      </c>
      <c r="O51" t="s">
        <v>35</v>
      </c>
      <c r="P51" t="s">
        <v>35</v>
      </c>
      <c r="Q51" t="b">
        <v>0</v>
      </c>
      <c r="R51">
        <v>7</v>
      </c>
    </row>
    <row r="52" spans="1:18" x14ac:dyDescent="0.25">
      <c r="A52" t="s">
        <v>134</v>
      </c>
      <c r="B52" t="s">
        <v>135</v>
      </c>
      <c r="C52">
        <v>0</v>
      </c>
      <c r="D52">
        <v>0</v>
      </c>
      <c r="E52" s="12">
        <v>0</v>
      </c>
      <c r="F52" s="12">
        <v>1000000</v>
      </c>
      <c r="G52" s="12">
        <v>0</v>
      </c>
      <c r="H52" s="12">
        <v>0</v>
      </c>
      <c r="I52" s="12">
        <v>0</v>
      </c>
      <c r="J52" s="12">
        <v>1000000</v>
      </c>
      <c r="K52">
        <v>0</v>
      </c>
      <c r="L52">
        <v>0</v>
      </c>
      <c r="M52">
        <v>0</v>
      </c>
      <c r="N52">
        <v>0</v>
      </c>
      <c r="O52" t="s">
        <v>35</v>
      </c>
      <c r="P52" t="s">
        <v>35</v>
      </c>
      <c r="Q52" t="b">
        <v>0</v>
      </c>
      <c r="R52">
        <v>7</v>
      </c>
    </row>
    <row r="53" spans="1:18" x14ac:dyDescent="0.25">
      <c r="A53" t="s">
        <v>136</v>
      </c>
      <c r="B53" t="s">
        <v>137</v>
      </c>
      <c r="C53">
        <v>0</v>
      </c>
      <c r="D53">
        <v>0</v>
      </c>
      <c r="E53" s="12">
        <v>0</v>
      </c>
      <c r="F53" s="12">
        <v>487500</v>
      </c>
      <c r="G53" s="12">
        <v>0</v>
      </c>
      <c r="H53" s="12">
        <v>0</v>
      </c>
      <c r="I53" s="12">
        <v>0</v>
      </c>
      <c r="J53" s="12">
        <v>487500</v>
      </c>
      <c r="K53">
        <v>0</v>
      </c>
      <c r="L53">
        <v>0</v>
      </c>
      <c r="M53">
        <v>0</v>
      </c>
      <c r="N53">
        <v>0</v>
      </c>
      <c r="O53" t="s">
        <v>35</v>
      </c>
      <c r="P53" t="s">
        <v>35</v>
      </c>
      <c r="Q53" t="b">
        <v>0</v>
      </c>
      <c r="R53">
        <v>7</v>
      </c>
    </row>
    <row r="54" spans="1:18" x14ac:dyDescent="0.25">
      <c r="A54" t="s">
        <v>138</v>
      </c>
      <c r="B54" t="s">
        <v>139</v>
      </c>
      <c r="C54">
        <v>0</v>
      </c>
      <c r="D54">
        <v>0</v>
      </c>
      <c r="E54" s="12">
        <v>0</v>
      </c>
      <c r="F54" s="12">
        <v>1000000</v>
      </c>
      <c r="G54" s="12">
        <v>0</v>
      </c>
      <c r="H54" s="12">
        <v>0</v>
      </c>
      <c r="I54" s="12">
        <v>0</v>
      </c>
      <c r="J54" s="12">
        <v>1000000</v>
      </c>
      <c r="K54">
        <v>0</v>
      </c>
      <c r="L54">
        <v>0</v>
      </c>
      <c r="M54">
        <v>0</v>
      </c>
      <c r="N54">
        <v>0</v>
      </c>
      <c r="O54" t="s">
        <v>35</v>
      </c>
      <c r="P54" t="s">
        <v>35</v>
      </c>
      <c r="Q54" t="b">
        <v>0</v>
      </c>
      <c r="R54">
        <v>7</v>
      </c>
    </row>
    <row r="55" spans="1:18" x14ac:dyDescent="0.25">
      <c r="A55" t="s">
        <v>140</v>
      </c>
      <c r="B55" t="s">
        <v>141</v>
      </c>
      <c r="C55">
        <v>0</v>
      </c>
      <c r="D55">
        <v>0</v>
      </c>
      <c r="E55" s="12">
        <v>0</v>
      </c>
      <c r="F55" s="12">
        <v>150000</v>
      </c>
      <c r="G55" s="12">
        <v>0</v>
      </c>
      <c r="H55" s="12">
        <v>0</v>
      </c>
      <c r="I55" s="12">
        <v>0</v>
      </c>
      <c r="J55" s="12">
        <v>150000</v>
      </c>
      <c r="K55">
        <v>0</v>
      </c>
      <c r="L55">
        <v>0</v>
      </c>
      <c r="M55">
        <v>0</v>
      </c>
      <c r="N55">
        <v>0</v>
      </c>
      <c r="O55" t="s">
        <v>35</v>
      </c>
      <c r="P55" t="s">
        <v>35</v>
      </c>
      <c r="Q55" t="b">
        <v>0</v>
      </c>
      <c r="R55">
        <v>7</v>
      </c>
    </row>
    <row r="56" spans="1:18" x14ac:dyDescent="0.25">
      <c r="A56" t="s">
        <v>142</v>
      </c>
      <c r="B56" t="s">
        <v>143</v>
      </c>
      <c r="C56">
        <v>0</v>
      </c>
      <c r="D56">
        <v>0</v>
      </c>
      <c r="E56" s="12">
        <v>11638468</v>
      </c>
      <c r="F56" s="12">
        <v>11997834</v>
      </c>
      <c r="G56" s="12">
        <v>0</v>
      </c>
      <c r="H56" s="12">
        <v>359366</v>
      </c>
      <c r="I56" s="12">
        <v>0</v>
      </c>
      <c r="J56" s="12">
        <v>359366</v>
      </c>
      <c r="K56">
        <v>0</v>
      </c>
      <c r="L56">
        <v>0</v>
      </c>
      <c r="M56">
        <v>0</v>
      </c>
      <c r="N56">
        <v>0</v>
      </c>
      <c r="O56" t="s">
        <v>35</v>
      </c>
      <c r="P56" t="s">
        <v>35</v>
      </c>
      <c r="Q56" t="b">
        <v>0</v>
      </c>
      <c r="R56">
        <v>8</v>
      </c>
    </row>
    <row r="57" spans="1:18" x14ac:dyDescent="0.25">
      <c r="A57" t="s">
        <v>144</v>
      </c>
      <c r="B57" t="s">
        <v>145</v>
      </c>
      <c r="C57">
        <v>0</v>
      </c>
      <c r="D57">
        <v>0</v>
      </c>
      <c r="E57" s="12">
        <v>2428104</v>
      </c>
      <c r="F57" s="12">
        <v>2676104</v>
      </c>
      <c r="G57" s="12">
        <v>0</v>
      </c>
      <c r="H57" s="12">
        <v>248000</v>
      </c>
      <c r="I57" s="12">
        <v>0</v>
      </c>
      <c r="J57" s="12">
        <v>248000</v>
      </c>
      <c r="K57">
        <v>0</v>
      </c>
      <c r="L57">
        <v>0</v>
      </c>
      <c r="M57">
        <v>0</v>
      </c>
      <c r="N57">
        <v>0</v>
      </c>
      <c r="O57" t="s">
        <v>35</v>
      </c>
      <c r="P57" t="s">
        <v>35</v>
      </c>
      <c r="Q57" t="b">
        <v>0</v>
      </c>
      <c r="R57">
        <v>8</v>
      </c>
    </row>
    <row r="58" spans="1:18" x14ac:dyDescent="0.25">
      <c r="A58" t="s">
        <v>146</v>
      </c>
      <c r="B58" t="s">
        <v>147</v>
      </c>
      <c r="C58">
        <v>0</v>
      </c>
      <c r="D58">
        <v>0</v>
      </c>
      <c r="E58" s="12">
        <v>1110000</v>
      </c>
      <c r="F58" s="12">
        <v>1110000</v>
      </c>
      <c r="G58" s="12">
        <v>0</v>
      </c>
      <c r="H58" s="12">
        <v>0</v>
      </c>
      <c r="I58" s="12">
        <v>0</v>
      </c>
      <c r="J58" s="12">
        <v>0</v>
      </c>
      <c r="K58">
        <v>0</v>
      </c>
      <c r="L58">
        <v>0</v>
      </c>
      <c r="M58">
        <v>0</v>
      </c>
      <c r="N58">
        <v>0</v>
      </c>
      <c r="O58" t="s">
        <v>35</v>
      </c>
      <c r="P58" t="s">
        <v>35</v>
      </c>
      <c r="Q58" t="b">
        <v>0</v>
      </c>
      <c r="R58">
        <v>7</v>
      </c>
    </row>
    <row r="59" spans="1:18" x14ac:dyDescent="0.25">
      <c r="A59" t="s">
        <v>148</v>
      </c>
      <c r="B59" t="s">
        <v>149</v>
      </c>
      <c r="C59">
        <v>0</v>
      </c>
      <c r="D59">
        <v>0</v>
      </c>
      <c r="E59" s="12">
        <v>148104</v>
      </c>
      <c r="F59" s="12">
        <v>148104</v>
      </c>
      <c r="G59" s="12">
        <v>0</v>
      </c>
      <c r="H59" s="12">
        <v>0</v>
      </c>
      <c r="I59" s="12">
        <v>0</v>
      </c>
      <c r="J59" s="12">
        <v>0</v>
      </c>
      <c r="K59">
        <v>0</v>
      </c>
      <c r="L59">
        <v>0</v>
      </c>
      <c r="M59">
        <v>0</v>
      </c>
      <c r="N59">
        <v>0</v>
      </c>
      <c r="O59" t="s">
        <v>35</v>
      </c>
      <c r="P59" t="s">
        <v>35</v>
      </c>
      <c r="Q59" t="b">
        <v>0</v>
      </c>
      <c r="R59">
        <v>7</v>
      </c>
    </row>
    <row r="60" spans="1:18" x14ac:dyDescent="0.25">
      <c r="A60" t="s">
        <v>150</v>
      </c>
      <c r="B60" t="s">
        <v>151</v>
      </c>
      <c r="C60">
        <v>0</v>
      </c>
      <c r="D60">
        <v>0</v>
      </c>
      <c r="E60" s="12">
        <v>1069000</v>
      </c>
      <c r="F60" s="12">
        <v>1169000</v>
      </c>
      <c r="G60" s="12">
        <v>0</v>
      </c>
      <c r="H60" s="12">
        <v>100000</v>
      </c>
      <c r="I60" s="12">
        <v>0</v>
      </c>
      <c r="J60" s="12">
        <v>100000</v>
      </c>
      <c r="K60">
        <v>0</v>
      </c>
      <c r="L60">
        <v>0</v>
      </c>
      <c r="M60">
        <v>0</v>
      </c>
      <c r="N60">
        <v>0</v>
      </c>
      <c r="O60" t="s">
        <v>35</v>
      </c>
      <c r="P60" t="s">
        <v>35</v>
      </c>
      <c r="Q60" t="b">
        <v>0</v>
      </c>
      <c r="R60">
        <v>7</v>
      </c>
    </row>
    <row r="61" spans="1:18" x14ac:dyDescent="0.25">
      <c r="A61" t="s">
        <v>152</v>
      </c>
      <c r="B61" t="s">
        <v>153</v>
      </c>
      <c r="C61">
        <v>0</v>
      </c>
      <c r="D61">
        <v>0</v>
      </c>
      <c r="E61" s="12">
        <v>101000</v>
      </c>
      <c r="F61" s="12">
        <v>249000</v>
      </c>
      <c r="G61" s="12">
        <v>0</v>
      </c>
      <c r="H61" s="12">
        <v>148000</v>
      </c>
      <c r="I61" s="12">
        <v>0</v>
      </c>
      <c r="J61" s="12">
        <v>148000</v>
      </c>
      <c r="K61">
        <v>0</v>
      </c>
      <c r="L61">
        <v>0</v>
      </c>
      <c r="M61">
        <v>0</v>
      </c>
      <c r="N61">
        <v>0</v>
      </c>
      <c r="O61" t="s">
        <v>35</v>
      </c>
      <c r="P61" t="s">
        <v>35</v>
      </c>
      <c r="Q61" t="b">
        <v>0</v>
      </c>
      <c r="R61">
        <v>7</v>
      </c>
    </row>
    <row r="62" spans="1:18" x14ac:dyDescent="0.25">
      <c r="A62" t="s">
        <v>154</v>
      </c>
      <c r="B62" t="s">
        <v>143</v>
      </c>
      <c r="C62">
        <v>0</v>
      </c>
      <c r="D62">
        <v>0</v>
      </c>
      <c r="E62" s="12">
        <v>182221</v>
      </c>
      <c r="F62" s="12">
        <v>182221</v>
      </c>
      <c r="G62" s="12">
        <v>0</v>
      </c>
      <c r="H62" s="12">
        <v>0</v>
      </c>
      <c r="I62" s="12">
        <v>0</v>
      </c>
      <c r="J62" s="12">
        <v>0</v>
      </c>
      <c r="K62">
        <v>0</v>
      </c>
      <c r="L62">
        <v>0</v>
      </c>
      <c r="M62">
        <v>0</v>
      </c>
      <c r="N62">
        <v>0</v>
      </c>
      <c r="O62" t="s">
        <v>35</v>
      </c>
      <c r="P62" t="s">
        <v>35</v>
      </c>
      <c r="Q62" t="b">
        <v>0</v>
      </c>
      <c r="R62">
        <v>8</v>
      </c>
    </row>
    <row r="63" spans="1:18" x14ac:dyDescent="0.25">
      <c r="A63" t="s">
        <v>155</v>
      </c>
      <c r="B63" t="s">
        <v>156</v>
      </c>
      <c r="C63">
        <v>0</v>
      </c>
      <c r="D63">
        <v>0</v>
      </c>
      <c r="E63" s="12">
        <v>176221</v>
      </c>
      <c r="F63" s="12">
        <v>176221</v>
      </c>
      <c r="G63" s="12">
        <v>0</v>
      </c>
      <c r="H63" s="12">
        <v>0</v>
      </c>
      <c r="I63" s="12">
        <v>0</v>
      </c>
      <c r="J63" s="12">
        <v>0</v>
      </c>
      <c r="K63">
        <v>0</v>
      </c>
      <c r="L63">
        <v>0</v>
      </c>
      <c r="M63">
        <v>0</v>
      </c>
      <c r="N63">
        <v>0</v>
      </c>
      <c r="O63" t="s">
        <v>35</v>
      </c>
      <c r="P63" t="s">
        <v>35</v>
      </c>
      <c r="Q63" t="b">
        <v>0</v>
      </c>
      <c r="R63">
        <v>7</v>
      </c>
    </row>
    <row r="64" spans="1:18" x14ac:dyDescent="0.25">
      <c r="A64" t="s">
        <v>157</v>
      </c>
      <c r="B64" t="s">
        <v>158</v>
      </c>
      <c r="C64">
        <v>0</v>
      </c>
      <c r="D64">
        <v>0</v>
      </c>
      <c r="E64" s="12">
        <v>6000</v>
      </c>
      <c r="F64" s="12">
        <v>6000</v>
      </c>
      <c r="G64" s="12">
        <v>0</v>
      </c>
      <c r="H64" s="12">
        <v>0</v>
      </c>
      <c r="I64" s="12">
        <v>0</v>
      </c>
      <c r="J64" s="12">
        <v>0</v>
      </c>
      <c r="K64">
        <v>0</v>
      </c>
      <c r="L64">
        <v>0</v>
      </c>
      <c r="M64">
        <v>0</v>
      </c>
      <c r="N64">
        <v>0</v>
      </c>
      <c r="O64" t="s">
        <v>35</v>
      </c>
      <c r="P64" t="s">
        <v>35</v>
      </c>
      <c r="Q64" t="b">
        <v>0</v>
      </c>
      <c r="R64">
        <v>7</v>
      </c>
    </row>
    <row r="65" spans="1:18" x14ac:dyDescent="0.25">
      <c r="A65" t="s">
        <v>159</v>
      </c>
      <c r="B65" t="s">
        <v>160</v>
      </c>
      <c r="C65">
        <v>0</v>
      </c>
      <c r="D65">
        <v>0</v>
      </c>
      <c r="E65" s="12">
        <v>70000</v>
      </c>
      <c r="F65" s="12">
        <v>196000</v>
      </c>
      <c r="G65" s="12">
        <v>0</v>
      </c>
      <c r="H65" s="12">
        <v>126000</v>
      </c>
      <c r="I65" s="12">
        <v>0</v>
      </c>
      <c r="J65" s="12">
        <v>126000</v>
      </c>
      <c r="K65">
        <v>0</v>
      </c>
      <c r="L65">
        <v>0</v>
      </c>
      <c r="M65">
        <v>0</v>
      </c>
      <c r="N65">
        <v>0</v>
      </c>
      <c r="O65" t="s">
        <v>35</v>
      </c>
      <c r="P65" t="s">
        <v>35</v>
      </c>
      <c r="Q65" t="b">
        <v>0</v>
      </c>
      <c r="R65">
        <v>8</v>
      </c>
    </row>
    <row r="66" spans="1:18" x14ac:dyDescent="0.25">
      <c r="A66" t="s">
        <v>161</v>
      </c>
      <c r="B66" t="s">
        <v>162</v>
      </c>
      <c r="C66">
        <v>0</v>
      </c>
      <c r="D66">
        <v>0</v>
      </c>
      <c r="E66" s="12">
        <v>62000</v>
      </c>
      <c r="F66" s="12">
        <v>190000</v>
      </c>
      <c r="G66" s="12">
        <v>0</v>
      </c>
      <c r="H66" s="12">
        <v>128000</v>
      </c>
      <c r="I66" s="12">
        <v>0</v>
      </c>
      <c r="J66" s="12">
        <v>128000</v>
      </c>
      <c r="K66">
        <v>0</v>
      </c>
      <c r="L66">
        <v>0</v>
      </c>
      <c r="M66">
        <v>0</v>
      </c>
      <c r="N66">
        <v>0</v>
      </c>
      <c r="O66" t="s">
        <v>35</v>
      </c>
      <c r="P66" t="s">
        <v>35</v>
      </c>
      <c r="Q66" t="b">
        <v>0</v>
      </c>
      <c r="R66">
        <v>7</v>
      </c>
    </row>
    <row r="67" spans="1:18" x14ac:dyDescent="0.25">
      <c r="A67" t="s">
        <v>163</v>
      </c>
      <c r="B67" t="s">
        <v>164</v>
      </c>
      <c r="C67">
        <v>0</v>
      </c>
      <c r="D67">
        <v>0</v>
      </c>
      <c r="E67" s="12">
        <v>8000</v>
      </c>
      <c r="F67" s="12">
        <v>6000</v>
      </c>
      <c r="G67" s="12">
        <v>2000</v>
      </c>
      <c r="H67" s="12">
        <v>0</v>
      </c>
      <c r="I67" s="12">
        <v>2000</v>
      </c>
      <c r="J67" s="12">
        <v>0</v>
      </c>
      <c r="K67">
        <v>0</v>
      </c>
      <c r="L67">
        <v>0</v>
      </c>
      <c r="M67">
        <v>0</v>
      </c>
      <c r="N67">
        <v>0</v>
      </c>
      <c r="O67" t="s">
        <v>35</v>
      </c>
      <c r="P67" t="s">
        <v>35</v>
      </c>
      <c r="Q67" t="b">
        <v>0</v>
      </c>
      <c r="R67">
        <v>7</v>
      </c>
    </row>
    <row r="68" spans="1:18" x14ac:dyDescent="0.25">
      <c r="A68" t="s">
        <v>165</v>
      </c>
      <c r="B68" t="s">
        <v>166</v>
      </c>
      <c r="C68">
        <v>0</v>
      </c>
      <c r="D68">
        <v>0</v>
      </c>
      <c r="E68" s="12">
        <v>716153</v>
      </c>
      <c r="F68" s="12">
        <v>716153</v>
      </c>
      <c r="G68" s="12">
        <v>0</v>
      </c>
      <c r="H68" s="12">
        <v>0</v>
      </c>
      <c r="I68" s="12">
        <v>0</v>
      </c>
      <c r="J68" s="12">
        <v>0</v>
      </c>
      <c r="K68">
        <v>0</v>
      </c>
      <c r="L68">
        <v>0</v>
      </c>
      <c r="M68">
        <v>0</v>
      </c>
      <c r="N68">
        <v>0</v>
      </c>
      <c r="O68" t="s">
        <v>35</v>
      </c>
      <c r="P68" t="s">
        <v>35</v>
      </c>
      <c r="Q68" t="b">
        <v>0</v>
      </c>
      <c r="R68">
        <v>7</v>
      </c>
    </row>
    <row r="69" spans="1:18" x14ac:dyDescent="0.25">
      <c r="A69" t="s">
        <v>167</v>
      </c>
      <c r="B69" t="s">
        <v>168</v>
      </c>
      <c r="C69">
        <v>0</v>
      </c>
      <c r="D69">
        <v>0</v>
      </c>
      <c r="E69" s="12">
        <v>3935000</v>
      </c>
      <c r="F69" s="12">
        <v>3935000</v>
      </c>
      <c r="G69" s="12">
        <v>0</v>
      </c>
      <c r="H69" s="12">
        <v>0</v>
      </c>
      <c r="I69" s="12">
        <v>0</v>
      </c>
      <c r="J69" s="12">
        <v>0</v>
      </c>
      <c r="K69">
        <v>0</v>
      </c>
      <c r="L69">
        <v>0</v>
      </c>
      <c r="M69">
        <v>0</v>
      </c>
      <c r="N69">
        <v>0</v>
      </c>
      <c r="O69" t="s">
        <v>35</v>
      </c>
      <c r="P69" t="s">
        <v>35</v>
      </c>
      <c r="Q69" t="b">
        <v>0</v>
      </c>
      <c r="R69">
        <v>7</v>
      </c>
    </row>
    <row r="70" spans="1:18" x14ac:dyDescent="0.25">
      <c r="A70" t="s">
        <v>169</v>
      </c>
      <c r="B70" t="s">
        <v>170</v>
      </c>
      <c r="C70">
        <v>0</v>
      </c>
      <c r="D70">
        <v>0</v>
      </c>
      <c r="E70" s="12">
        <v>4077000</v>
      </c>
      <c r="F70" s="12">
        <v>4291000</v>
      </c>
      <c r="G70" s="12">
        <v>0</v>
      </c>
      <c r="H70" s="12">
        <v>214000</v>
      </c>
      <c r="I70" s="12">
        <v>0</v>
      </c>
      <c r="J70" s="12">
        <v>214000</v>
      </c>
      <c r="K70">
        <v>0</v>
      </c>
      <c r="L70">
        <v>0</v>
      </c>
      <c r="M70">
        <v>0</v>
      </c>
      <c r="N70">
        <v>0</v>
      </c>
      <c r="O70" t="s">
        <v>35</v>
      </c>
      <c r="P70" t="s">
        <v>35</v>
      </c>
      <c r="Q70" t="b">
        <v>0</v>
      </c>
      <c r="R70">
        <v>7</v>
      </c>
    </row>
    <row r="71" spans="1:18" x14ac:dyDescent="0.25">
      <c r="A71" t="s">
        <v>171</v>
      </c>
      <c r="B71" t="s">
        <v>172</v>
      </c>
      <c r="C71">
        <v>0</v>
      </c>
      <c r="D71">
        <v>0</v>
      </c>
      <c r="E71" s="12">
        <v>229990</v>
      </c>
      <c r="F71" s="12">
        <v>217</v>
      </c>
      <c r="G71" s="12">
        <v>229773</v>
      </c>
      <c r="H71" s="12">
        <v>0</v>
      </c>
      <c r="I71" s="12">
        <v>229773</v>
      </c>
      <c r="J71" s="12">
        <v>0</v>
      </c>
      <c r="K71">
        <v>0</v>
      </c>
      <c r="L71">
        <v>0</v>
      </c>
      <c r="M71">
        <v>0</v>
      </c>
      <c r="N71">
        <v>0</v>
      </c>
      <c r="O71" t="s">
        <v>35</v>
      </c>
      <c r="P71" t="s">
        <v>35</v>
      </c>
      <c r="Q71" t="b">
        <v>0</v>
      </c>
      <c r="R71">
        <v>8</v>
      </c>
    </row>
    <row r="72" spans="1:18" x14ac:dyDescent="0.25">
      <c r="A72" t="s">
        <v>173</v>
      </c>
      <c r="B72" t="s">
        <v>174</v>
      </c>
      <c r="C72">
        <v>0</v>
      </c>
      <c r="D72">
        <v>0</v>
      </c>
      <c r="E72" s="12">
        <v>229323</v>
      </c>
      <c r="F72" s="12">
        <v>0</v>
      </c>
      <c r="G72" s="12">
        <v>229323</v>
      </c>
      <c r="H72" s="12">
        <v>0</v>
      </c>
      <c r="I72" s="12">
        <v>229323</v>
      </c>
      <c r="J72" s="12">
        <v>0</v>
      </c>
      <c r="K72">
        <v>0</v>
      </c>
      <c r="L72">
        <v>0</v>
      </c>
      <c r="M72">
        <v>0</v>
      </c>
      <c r="N72">
        <v>0</v>
      </c>
      <c r="O72" t="s">
        <v>35</v>
      </c>
      <c r="P72" t="s">
        <v>35</v>
      </c>
      <c r="Q72" t="b">
        <v>0</v>
      </c>
      <c r="R72">
        <v>7</v>
      </c>
    </row>
    <row r="73" spans="1:18" x14ac:dyDescent="0.25">
      <c r="A73" t="s">
        <v>175</v>
      </c>
      <c r="B73" t="s">
        <v>176</v>
      </c>
      <c r="C73">
        <v>0</v>
      </c>
      <c r="D73">
        <v>0</v>
      </c>
      <c r="E73" s="12">
        <v>667</v>
      </c>
      <c r="F73" s="12">
        <v>1356</v>
      </c>
      <c r="G73" s="12">
        <v>0</v>
      </c>
      <c r="H73" s="12">
        <v>689</v>
      </c>
      <c r="I73" s="12">
        <v>0</v>
      </c>
      <c r="J73" s="12">
        <v>689</v>
      </c>
      <c r="K73">
        <v>0</v>
      </c>
      <c r="L73">
        <v>0</v>
      </c>
      <c r="M73">
        <v>0</v>
      </c>
      <c r="N73">
        <v>0</v>
      </c>
      <c r="O73" t="s">
        <v>35</v>
      </c>
      <c r="P73" t="s">
        <v>35</v>
      </c>
      <c r="Q73" t="b">
        <v>0</v>
      </c>
      <c r="R73">
        <v>7</v>
      </c>
    </row>
    <row r="74" spans="1:18" x14ac:dyDescent="0.25">
      <c r="A74" t="s">
        <v>177</v>
      </c>
      <c r="B74" t="s">
        <v>178</v>
      </c>
      <c r="C74">
        <v>0</v>
      </c>
      <c r="D74">
        <v>0</v>
      </c>
      <c r="E74" s="12">
        <v>7439144</v>
      </c>
      <c r="F74" s="12">
        <v>7847669</v>
      </c>
      <c r="G74" s="12">
        <v>0</v>
      </c>
      <c r="H74" s="12">
        <v>408525</v>
      </c>
      <c r="I74" s="12">
        <v>0</v>
      </c>
      <c r="J74" s="12">
        <v>408525</v>
      </c>
      <c r="K74">
        <v>0</v>
      </c>
      <c r="L74">
        <v>0</v>
      </c>
      <c r="M74">
        <v>0</v>
      </c>
      <c r="N74">
        <v>0</v>
      </c>
      <c r="O74" t="s">
        <v>35</v>
      </c>
      <c r="P74" t="s">
        <v>35</v>
      </c>
      <c r="Q74" t="b">
        <v>0</v>
      </c>
      <c r="R74">
        <v>8</v>
      </c>
    </row>
    <row r="75" spans="1:18" x14ac:dyDescent="0.25">
      <c r="A75" t="s">
        <v>179</v>
      </c>
      <c r="B75" t="s">
        <v>180</v>
      </c>
      <c r="C75">
        <v>0</v>
      </c>
      <c r="D75">
        <v>0</v>
      </c>
      <c r="E75" s="12">
        <v>7439144</v>
      </c>
      <c r="F75" s="12">
        <v>7847669</v>
      </c>
      <c r="G75" s="12">
        <v>0</v>
      </c>
      <c r="H75" s="12">
        <v>408525</v>
      </c>
      <c r="I75" s="12">
        <v>0</v>
      </c>
      <c r="J75" s="12">
        <v>408525</v>
      </c>
      <c r="K75">
        <v>0</v>
      </c>
      <c r="L75">
        <v>0</v>
      </c>
      <c r="M75">
        <v>0</v>
      </c>
      <c r="N75">
        <v>0</v>
      </c>
      <c r="O75" t="s">
        <v>35</v>
      </c>
      <c r="P75" t="s">
        <v>35</v>
      </c>
      <c r="Q75" t="b">
        <v>0</v>
      </c>
      <c r="R75">
        <v>7</v>
      </c>
    </row>
    <row r="76" spans="1:18" x14ac:dyDescent="0.25">
      <c r="A76" t="s">
        <v>181</v>
      </c>
      <c r="B76" t="s">
        <v>182</v>
      </c>
      <c r="C76">
        <v>0</v>
      </c>
      <c r="D76">
        <v>0</v>
      </c>
      <c r="E76" s="12">
        <v>154114</v>
      </c>
      <c r="F76" s="12">
        <v>153114</v>
      </c>
      <c r="G76" s="12">
        <v>1000</v>
      </c>
      <c r="H76" s="12">
        <v>0</v>
      </c>
      <c r="I76" s="12">
        <v>1000</v>
      </c>
      <c r="J76" s="12">
        <v>0</v>
      </c>
      <c r="K76">
        <v>0</v>
      </c>
      <c r="L76">
        <v>0</v>
      </c>
      <c r="M76">
        <v>0</v>
      </c>
      <c r="N76">
        <v>0</v>
      </c>
      <c r="O76" t="s">
        <v>35</v>
      </c>
      <c r="P76" t="s">
        <v>35</v>
      </c>
      <c r="Q76" t="b">
        <v>0</v>
      </c>
      <c r="R76">
        <v>8</v>
      </c>
    </row>
    <row r="77" spans="1:18" x14ac:dyDescent="0.25">
      <c r="A77" t="s">
        <v>183</v>
      </c>
      <c r="B77" t="s">
        <v>184</v>
      </c>
      <c r="C77">
        <v>0</v>
      </c>
      <c r="D77">
        <v>0</v>
      </c>
      <c r="E77" s="12">
        <v>2000</v>
      </c>
      <c r="F77" s="12">
        <v>1000</v>
      </c>
      <c r="G77" s="12">
        <v>1000</v>
      </c>
      <c r="H77" s="12">
        <v>0</v>
      </c>
      <c r="I77" s="12">
        <v>1000</v>
      </c>
      <c r="J77" s="12">
        <v>0</v>
      </c>
      <c r="K77">
        <v>0</v>
      </c>
      <c r="L77">
        <v>0</v>
      </c>
      <c r="M77">
        <v>0</v>
      </c>
      <c r="N77">
        <v>0</v>
      </c>
      <c r="O77" t="s">
        <v>35</v>
      </c>
      <c r="P77" t="s">
        <v>35</v>
      </c>
      <c r="Q77" t="b">
        <v>0</v>
      </c>
      <c r="R77">
        <v>8</v>
      </c>
    </row>
    <row r="78" spans="1:18" x14ac:dyDescent="0.25">
      <c r="A78" t="s">
        <v>185</v>
      </c>
      <c r="B78" t="s">
        <v>186</v>
      </c>
      <c r="C78">
        <v>0</v>
      </c>
      <c r="D78">
        <v>0</v>
      </c>
      <c r="E78" s="12">
        <v>2000</v>
      </c>
      <c r="F78" s="12">
        <v>1000</v>
      </c>
      <c r="G78" s="12">
        <v>1000</v>
      </c>
      <c r="H78" s="12">
        <v>0</v>
      </c>
      <c r="I78" s="12">
        <v>1000</v>
      </c>
      <c r="J78" s="12">
        <v>0</v>
      </c>
      <c r="K78">
        <v>0</v>
      </c>
      <c r="L78">
        <v>0</v>
      </c>
      <c r="M78">
        <v>0</v>
      </c>
      <c r="N78">
        <v>0</v>
      </c>
      <c r="O78" t="s">
        <v>35</v>
      </c>
      <c r="P78" t="s">
        <v>35</v>
      </c>
      <c r="Q78" t="b">
        <v>0</v>
      </c>
      <c r="R78">
        <v>7</v>
      </c>
    </row>
    <row r="79" spans="1:18" x14ac:dyDescent="0.25">
      <c r="A79" t="s">
        <v>187</v>
      </c>
      <c r="B79" t="s">
        <v>188</v>
      </c>
      <c r="C79">
        <v>0</v>
      </c>
      <c r="D79">
        <v>0</v>
      </c>
      <c r="E79" s="12">
        <v>152114</v>
      </c>
      <c r="F79" s="12">
        <v>152114</v>
      </c>
      <c r="G79" s="12">
        <v>0</v>
      </c>
      <c r="H79" s="12">
        <v>0</v>
      </c>
      <c r="I79" s="12">
        <v>0</v>
      </c>
      <c r="J79" s="12">
        <v>0</v>
      </c>
      <c r="K79">
        <v>0</v>
      </c>
      <c r="L79">
        <v>0</v>
      </c>
      <c r="M79">
        <v>0</v>
      </c>
      <c r="N79">
        <v>0</v>
      </c>
      <c r="O79" t="s">
        <v>35</v>
      </c>
      <c r="P79" t="s">
        <v>35</v>
      </c>
      <c r="Q79" t="b">
        <v>0</v>
      </c>
      <c r="R79">
        <v>8</v>
      </c>
    </row>
    <row r="80" spans="1:18" x14ac:dyDescent="0.25">
      <c r="A80" t="s">
        <v>189</v>
      </c>
      <c r="B80" t="s">
        <v>190</v>
      </c>
      <c r="C80">
        <v>0</v>
      </c>
      <c r="D80">
        <v>0</v>
      </c>
      <c r="E80" s="12">
        <v>68114</v>
      </c>
      <c r="F80" s="12">
        <v>68114</v>
      </c>
      <c r="G80" s="12">
        <v>0</v>
      </c>
      <c r="H80" s="12">
        <v>0</v>
      </c>
      <c r="I80" s="12">
        <v>0</v>
      </c>
      <c r="J80" s="12">
        <v>0</v>
      </c>
      <c r="K80">
        <v>0</v>
      </c>
      <c r="L80">
        <v>0</v>
      </c>
      <c r="M80">
        <v>0</v>
      </c>
      <c r="N80">
        <v>0</v>
      </c>
      <c r="O80" t="s">
        <v>35</v>
      </c>
      <c r="P80" t="s">
        <v>35</v>
      </c>
      <c r="Q80" t="b">
        <v>0</v>
      </c>
      <c r="R80">
        <v>7</v>
      </c>
    </row>
    <row r="81" spans="1:18" x14ac:dyDescent="0.25">
      <c r="A81" t="s">
        <v>191</v>
      </c>
      <c r="B81" t="s">
        <v>192</v>
      </c>
      <c r="C81">
        <v>0</v>
      </c>
      <c r="D81">
        <v>0</v>
      </c>
      <c r="E81" s="12">
        <v>84000</v>
      </c>
      <c r="F81" s="12">
        <v>84000</v>
      </c>
      <c r="G81" s="12">
        <v>0</v>
      </c>
      <c r="H81" s="12">
        <v>0</v>
      </c>
      <c r="I81" s="12">
        <v>0</v>
      </c>
      <c r="J81" s="12">
        <v>0</v>
      </c>
      <c r="K81">
        <v>0</v>
      </c>
      <c r="L81">
        <v>0</v>
      </c>
      <c r="M81">
        <v>0</v>
      </c>
      <c r="N81">
        <v>0</v>
      </c>
      <c r="O81" t="s">
        <v>35</v>
      </c>
      <c r="P81" t="s">
        <v>35</v>
      </c>
      <c r="Q81" t="b">
        <v>0</v>
      </c>
      <c r="R81">
        <v>7</v>
      </c>
    </row>
    <row r="82" spans="1:18" x14ac:dyDescent="0.25">
      <c r="A82" t="s">
        <v>193</v>
      </c>
      <c r="B82" t="s">
        <v>194</v>
      </c>
      <c r="C82">
        <v>0</v>
      </c>
      <c r="D82">
        <v>0</v>
      </c>
      <c r="E82" s="12">
        <v>279093694</v>
      </c>
      <c r="F82" s="12">
        <v>279093694</v>
      </c>
      <c r="G82" s="12">
        <v>0</v>
      </c>
      <c r="H82" s="12">
        <v>0</v>
      </c>
      <c r="I82" s="12">
        <v>0</v>
      </c>
      <c r="J82" s="12">
        <v>0</v>
      </c>
      <c r="K82">
        <v>0</v>
      </c>
      <c r="L82">
        <v>0</v>
      </c>
      <c r="M82">
        <v>0</v>
      </c>
      <c r="N82">
        <v>0</v>
      </c>
      <c r="O82" t="s">
        <v>35</v>
      </c>
      <c r="P82" t="s">
        <v>35</v>
      </c>
      <c r="Q82" t="b">
        <v>0</v>
      </c>
      <c r="R82">
        <v>8</v>
      </c>
    </row>
    <row r="83" spans="1:18" x14ac:dyDescent="0.25">
      <c r="A83" t="s">
        <v>195</v>
      </c>
      <c r="B83" t="s">
        <v>196</v>
      </c>
      <c r="C83">
        <v>0</v>
      </c>
      <c r="D83">
        <v>0</v>
      </c>
      <c r="E83" s="12">
        <v>279093625</v>
      </c>
      <c r="F83" s="12">
        <v>279093625</v>
      </c>
      <c r="G83" s="12">
        <v>0</v>
      </c>
      <c r="H83" s="12">
        <v>0</v>
      </c>
      <c r="I83" s="12">
        <v>0</v>
      </c>
      <c r="J83" s="12">
        <v>0</v>
      </c>
      <c r="K83">
        <v>0</v>
      </c>
      <c r="L83">
        <v>0</v>
      </c>
      <c r="M83">
        <v>0</v>
      </c>
      <c r="N83">
        <v>0</v>
      </c>
      <c r="O83" t="s">
        <v>35</v>
      </c>
      <c r="P83" t="s">
        <v>35</v>
      </c>
      <c r="Q83" t="b">
        <v>0</v>
      </c>
      <c r="R83">
        <v>5</v>
      </c>
    </row>
    <row r="84" spans="1:18" x14ac:dyDescent="0.25">
      <c r="A84" t="s">
        <v>197</v>
      </c>
      <c r="B84" t="s">
        <v>198</v>
      </c>
      <c r="C84">
        <v>0</v>
      </c>
      <c r="D84">
        <v>0</v>
      </c>
      <c r="E84" s="12">
        <v>69</v>
      </c>
      <c r="F84" s="12">
        <v>69</v>
      </c>
      <c r="G84" s="12">
        <v>0</v>
      </c>
      <c r="H84" s="12">
        <v>0</v>
      </c>
      <c r="I84" s="12">
        <v>0</v>
      </c>
      <c r="J84" s="12">
        <v>0</v>
      </c>
      <c r="K84">
        <v>0</v>
      </c>
      <c r="L84">
        <v>0</v>
      </c>
      <c r="M84">
        <v>0</v>
      </c>
      <c r="N84">
        <v>0</v>
      </c>
      <c r="O84" t="s">
        <v>35</v>
      </c>
      <c r="P84" t="s">
        <v>35</v>
      </c>
      <c r="Q84" t="b">
        <v>0</v>
      </c>
      <c r="R84">
        <v>6</v>
      </c>
    </row>
    <row r="85" spans="1:18" x14ac:dyDescent="0.25">
      <c r="A85" t="s">
        <v>199</v>
      </c>
      <c r="B85" t="s">
        <v>200</v>
      </c>
      <c r="C85">
        <v>0</v>
      </c>
      <c r="D85">
        <v>0</v>
      </c>
      <c r="E85" s="12">
        <v>24961137</v>
      </c>
      <c r="F85" s="12">
        <v>4082</v>
      </c>
      <c r="G85" s="12">
        <v>24957055</v>
      </c>
      <c r="H85" s="12">
        <v>0</v>
      </c>
      <c r="I85" s="12">
        <v>24957055</v>
      </c>
      <c r="J85" s="12">
        <v>0</v>
      </c>
      <c r="K85">
        <v>0</v>
      </c>
      <c r="L85">
        <v>0</v>
      </c>
      <c r="M85">
        <v>0</v>
      </c>
      <c r="N85">
        <v>0</v>
      </c>
      <c r="O85" t="s">
        <v>35</v>
      </c>
      <c r="P85" t="s">
        <v>35</v>
      </c>
      <c r="Q85" t="b">
        <v>0</v>
      </c>
      <c r="R85">
        <v>8</v>
      </c>
    </row>
    <row r="86" spans="1:18" x14ac:dyDescent="0.25">
      <c r="A86" t="s">
        <v>201</v>
      </c>
      <c r="B86" t="s">
        <v>202</v>
      </c>
      <c r="C86">
        <v>0</v>
      </c>
      <c r="D86">
        <v>0</v>
      </c>
      <c r="E86" s="12">
        <v>2637629</v>
      </c>
      <c r="F86" s="12">
        <v>3757</v>
      </c>
      <c r="G86" s="12">
        <v>2633872</v>
      </c>
      <c r="H86" s="12">
        <v>0</v>
      </c>
      <c r="I86" s="12">
        <v>2633872</v>
      </c>
      <c r="J86" s="12">
        <v>0</v>
      </c>
      <c r="K86">
        <v>0</v>
      </c>
      <c r="L86">
        <v>0</v>
      </c>
      <c r="M86">
        <v>0</v>
      </c>
      <c r="N86">
        <v>0</v>
      </c>
      <c r="O86" t="s">
        <v>35</v>
      </c>
      <c r="P86" t="s">
        <v>35</v>
      </c>
      <c r="Q86" t="b">
        <v>0</v>
      </c>
      <c r="R86">
        <v>8</v>
      </c>
    </row>
    <row r="87" spans="1:18" x14ac:dyDescent="0.25">
      <c r="A87" t="s">
        <v>203</v>
      </c>
      <c r="B87" t="s">
        <v>204</v>
      </c>
      <c r="C87">
        <v>0</v>
      </c>
      <c r="D87">
        <v>0</v>
      </c>
      <c r="E87" s="12">
        <v>1791894</v>
      </c>
      <c r="F87" s="12">
        <v>0</v>
      </c>
      <c r="G87" s="12">
        <v>1791894</v>
      </c>
      <c r="H87" s="12">
        <v>0</v>
      </c>
      <c r="I87" s="12">
        <v>1791894</v>
      </c>
      <c r="J87" s="12">
        <v>0</v>
      </c>
      <c r="K87">
        <v>0</v>
      </c>
      <c r="L87">
        <v>0</v>
      </c>
      <c r="M87">
        <v>0</v>
      </c>
      <c r="N87">
        <v>0</v>
      </c>
      <c r="O87" t="s">
        <v>35</v>
      </c>
      <c r="P87" t="s">
        <v>35</v>
      </c>
      <c r="Q87" t="b">
        <v>0</v>
      </c>
      <c r="R87">
        <v>8</v>
      </c>
    </row>
    <row r="88" spans="1:18" x14ac:dyDescent="0.25">
      <c r="A88" t="s">
        <v>205</v>
      </c>
      <c r="B88" t="s">
        <v>206</v>
      </c>
      <c r="C88">
        <v>0</v>
      </c>
      <c r="D88">
        <v>0</v>
      </c>
      <c r="E88" s="12">
        <v>1791894</v>
      </c>
      <c r="F88" s="12">
        <v>0</v>
      </c>
      <c r="G88" s="12">
        <v>1791894</v>
      </c>
      <c r="H88" s="12">
        <v>0</v>
      </c>
      <c r="I88" s="12">
        <v>1791894</v>
      </c>
      <c r="J88" s="12">
        <v>0</v>
      </c>
      <c r="K88">
        <v>0</v>
      </c>
      <c r="L88">
        <v>0</v>
      </c>
      <c r="M88">
        <v>0</v>
      </c>
      <c r="N88">
        <v>0</v>
      </c>
      <c r="O88" t="s">
        <v>35</v>
      </c>
      <c r="P88" t="s">
        <v>35</v>
      </c>
      <c r="Q88" t="b">
        <v>0</v>
      </c>
      <c r="R88">
        <v>7</v>
      </c>
    </row>
    <row r="89" spans="1:18" x14ac:dyDescent="0.25">
      <c r="A89" t="s">
        <v>207</v>
      </c>
      <c r="B89" t="s">
        <v>206</v>
      </c>
      <c r="C89">
        <v>0</v>
      </c>
      <c r="D89">
        <v>0</v>
      </c>
      <c r="E89" s="12">
        <v>845735</v>
      </c>
      <c r="F89" s="12">
        <v>3757</v>
      </c>
      <c r="G89" s="12">
        <v>841978</v>
      </c>
      <c r="H89" s="12">
        <v>0</v>
      </c>
      <c r="I89" s="12">
        <v>841978</v>
      </c>
      <c r="J89" s="12">
        <v>0</v>
      </c>
      <c r="K89">
        <v>0</v>
      </c>
      <c r="L89">
        <v>0</v>
      </c>
      <c r="M89">
        <v>0</v>
      </c>
      <c r="N89">
        <v>0</v>
      </c>
      <c r="O89" t="s">
        <v>35</v>
      </c>
      <c r="P89" t="s">
        <v>35</v>
      </c>
      <c r="Q89" t="b">
        <v>0</v>
      </c>
      <c r="R89">
        <v>8</v>
      </c>
    </row>
    <row r="90" spans="1:18" x14ac:dyDescent="0.25">
      <c r="A90" t="s">
        <v>208</v>
      </c>
      <c r="B90" t="s">
        <v>209</v>
      </c>
      <c r="C90">
        <v>0</v>
      </c>
      <c r="D90">
        <v>0</v>
      </c>
      <c r="E90" s="12">
        <v>187054</v>
      </c>
      <c r="F90" s="12">
        <v>0</v>
      </c>
      <c r="G90" s="12">
        <v>187054</v>
      </c>
      <c r="H90" s="12">
        <v>0</v>
      </c>
      <c r="I90" s="12">
        <v>187054</v>
      </c>
      <c r="J90" s="12">
        <v>0</v>
      </c>
      <c r="K90">
        <v>0</v>
      </c>
      <c r="L90">
        <v>0</v>
      </c>
      <c r="M90">
        <v>0</v>
      </c>
      <c r="N90">
        <v>0</v>
      </c>
      <c r="O90" t="s">
        <v>35</v>
      </c>
      <c r="P90" t="s">
        <v>35</v>
      </c>
      <c r="Q90" t="b">
        <v>0</v>
      </c>
      <c r="R90">
        <v>7</v>
      </c>
    </row>
    <row r="91" spans="1:18" x14ac:dyDescent="0.25">
      <c r="A91" t="s">
        <v>210</v>
      </c>
      <c r="B91" t="s">
        <v>211</v>
      </c>
      <c r="C91">
        <v>0</v>
      </c>
      <c r="D91">
        <v>0</v>
      </c>
      <c r="E91" s="12">
        <v>658681</v>
      </c>
      <c r="F91" s="12">
        <v>3757</v>
      </c>
      <c r="G91" s="12">
        <v>654924</v>
      </c>
      <c r="H91" s="12">
        <v>0</v>
      </c>
      <c r="I91" s="12">
        <v>654924</v>
      </c>
      <c r="J91" s="12">
        <v>0</v>
      </c>
      <c r="K91">
        <v>0</v>
      </c>
      <c r="L91">
        <v>0</v>
      </c>
      <c r="M91">
        <v>0</v>
      </c>
      <c r="N91">
        <v>0</v>
      </c>
      <c r="O91" t="s">
        <v>35</v>
      </c>
      <c r="P91" t="s">
        <v>35</v>
      </c>
      <c r="Q91" t="b">
        <v>0</v>
      </c>
      <c r="R91">
        <v>7</v>
      </c>
    </row>
    <row r="92" spans="1:18" x14ac:dyDescent="0.25">
      <c r="A92" t="s">
        <v>212</v>
      </c>
      <c r="B92" t="s">
        <v>213</v>
      </c>
      <c r="C92">
        <v>0</v>
      </c>
      <c r="D92">
        <v>0</v>
      </c>
      <c r="E92" s="12">
        <v>8493353</v>
      </c>
      <c r="F92" s="12">
        <v>0</v>
      </c>
      <c r="G92" s="12">
        <v>8493353</v>
      </c>
      <c r="H92" s="12">
        <v>0</v>
      </c>
      <c r="I92" s="12">
        <v>8493353</v>
      </c>
      <c r="J92" s="12">
        <v>0</v>
      </c>
      <c r="K92">
        <v>0</v>
      </c>
      <c r="L92">
        <v>0</v>
      </c>
      <c r="M92">
        <v>0</v>
      </c>
      <c r="N92">
        <v>0</v>
      </c>
      <c r="O92" t="s">
        <v>35</v>
      </c>
      <c r="P92" t="s">
        <v>35</v>
      </c>
      <c r="Q92" t="b">
        <v>0</v>
      </c>
      <c r="R92">
        <v>8</v>
      </c>
    </row>
    <row r="93" spans="1:18" x14ac:dyDescent="0.25">
      <c r="A93" t="s">
        <v>214</v>
      </c>
      <c r="B93" t="s">
        <v>215</v>
      </c>
      <c r="C93">
        <v>0</v>
      </c>
      <c r="D93">
        <v>0</v>
      </c>
      <c r="E93" s="12">
        <v>300000</v>
      </c>
      <c r="F93" s="12">
        <v>0</v>
      </c>
      <c r="G93" s="12">
        <v>300000</v>
      </c>
      <c r="H93" s="12">
        <v>0</v>
      </c>
      <c r="I93" s="12">
        <v>300000</v>
      </c>
      <c r="J93" s="12">
        <v>0</v>
      </c>
      <c r="K93">
        <v>0</v>
      </c>
      <c r="L93">
        <v>0</v>
      </c>
      <c r="M93">
        <v>0</v>
      </c>
      <c r="N93">
        <v>0</v>
      </c>
      <c r="O93" t="s">
        <v>35</v>
      </c>
      <c r="P93" t="s">
        <v>35</v>
      </c>
      <c r="Q93" t="b">
        <v>0</v>
      </c>
      <c r="R93">
        <v>7</v>
      </c>
    </row>
    <row r="94" spans="1:18" x14ac:dyDescent="0.25">
      <c r="A94" t="s">
        <v>216</v>
      </c>
      <c r="B94" t="s">
        <v>217</v>
      </c>
      <c r="C94">
        <v>0</v>
      </c>
      <c r="D94">
        <v>0</v>
      </c>
      <c r="E94" s="12">
        <v>25427</v>
      </c>
      <c r="F94" s="12">
        <v>0</v>
      </c>
      <c r="G94" s="12">
        <v>25427</v>
      </c>
      <c r="H94" s="12">
        <v>0</v>
      </c>
      <c r="I94" s="12">
        <v>25427</v>
      </c>
      <c r="J94" s="12">
        <v>0</v>
      </c>
      <c r="K94">
        <v>0</v>
      </c>
      <c r="L94">
        <v>0</v>
      </c>
      <c r="M94">
        <v>0</v>
      </c>
      <c r="N94">
        <v>0</v>
      </c>
      <c r="O94" t="s">
        <v>35</v>
      </c>
      <c r="P94" t="s">
        <v>35</v>
      </c>
      <c r="Q94" t="b">
        <v>0</v>
      </c>
      <c r="R94">
        <v>7</v>
      </c>
    </row>
    <row r="95" spans="1:18" x14ac:dyDescent="0.25">
      <c r="A95" t="s">
        <v>218</v>
      </c>
      <c r="B95" t="s">
        <v>219</v>
      </c>
      <c r="C95">
        <v>0</v>
      </c>
      <c r="D95">
        <v>0</v>
      </c>
      <c r="E95" s="12">
        <v>940000</v>
      </c>
      <c r="F95" s="12">
        <v>0</v>
      </c>
      <c r="G95" s="12">
        <v>940000</v>
      </c>
      <c r="H95" s="12">
        <v>0</v>
      </c>
      <c r="I95" s="12">
        <v>940000</v>
      </c>
      <c r="J95" s="12">
        <v>0</v>
      </c>
      <c r="K95">
        <v>0</v>
      </c>
      <c r="L95">
        <v>0</v>
      </c>
      <c r="M95">
        <v>0</v>
      </c>
      <c r="N95">
        <v>0</v>
      </c>
      <c r="O95" t="s">
        <v>35</v>
      </c>
      <c r="P95" t="s">
        <v>35</v>
      </c>
      <c r="Q95" t="b">
        <v>0</v>
      </c>
      <c r="R95">
        <v>7</v>
      </c>
    </row>
    <row r="96" spans="1:18" x14ac:dyDescent="0.25">
      <c r="A96" t="s">
        <v>220</v>
      </c>
      <c r="B96" t="s">
        <v>221</v>
      </c>
      <c r="C96">
        <v>0</v>
      </c>
      <c r="D96">
        <v>0</v>
      </c>
      <c r="E96" s="12">
        <v>7227926</v>
      </c>
      <c r="F96" s="12">
        <v>0</v>
      </c>
      <c r="G96" s="12">
        <v>7227926</v>
      </c>
      <c r="H96" s="12">
        <v>0</v>
      </c>
      <c r="I96" s="12">
        <v>7227926</v>
      </c>
      <c r="J96" s="12">
        <v>0</v>
      </c>
      <c r="K96">
        <v>0</v>
      </c>
      <c r="L96">
        <v>0</v>
      </c>
      <c r="M96">
        <v>0</v>
      </c>
      <c r="N96">
        <v>0</v>
      </c>
      <c r="O96" t="s">
        <v>35</v>
      </c>
      <c r="P96" t="s">
        <v>35</v>
      </c>
      <c r="Q96" t="b">
        <v>0</v>
      </c>
      <c r="R96">
        <v>8</v>
      </c>
    </row>
    <row r="97" spans="1:18" x14ac:dyDescent="0.25">
      <c r="A97" t="s">
        <v>222</v>
      </c>
      <c r="B97" t="s">
        <v>223</v>
      </c>
      <c r="C97">
        <v>0</v>
      </c>
      <c r="D97">
        <v>0</v>
      </c>
      <c r="E97" s="12">
        <v>27980</v>
      </c>
      <c r="F97" s="12">
        <v>0</v>
      </c>
      <c r="G97" s="12">
        <v>27980</v>
      </c>
      <c r="H97" s="12">
        <v>0</v>
      </c>
      <c r="I97" s="12">
        <v>27980</v>
      </c>
      <c r="J97" s="12">
        <v>0</v>
      </c>
      <c r="K97">
        <v>0</v>
      </c>
      <c r="L97">
        <v>0</v>
      </c>
      <c r="M97">
        <v>0</v>
      </c>
      <c r="N97">
        <v>0</v>
      </c>
      <c r="O97" t="s">
        <v>35</v>
      </c>
      <c r="P97" t="s">
        <v>35</v>
      </c>
      <c r="Q97" t="b">
        <v>0</v>
      </c>
      <c r="R97">
        <v>7</v>
      </c>
    </row>
    <row r="98" spans="1:18" x14ac:dyDescent="0.25">
      <c r="A98" t="s">
        <v>224</v>
      </c>
      <c r="B98" t="s">
        <v>225</v>
      </c>
      <c r="C98">
        <v>0</v>
      </c>
      <c r="D98">
        <v>0</v>
      </c>
      <c r="E98" s="12">
        <v>146090</v>
      </c>
      <c r="F98" s="12">
        <v>0</v>
      </c>
      <c r="G98" s="12">
        <v>146090</v>
      </c>
      <c r="H98" s="12">
        <v>0</v>
      </c>
      <c r="I98" s="12">
        <v>146090</v>
      </c>
      <c r="J98" s="12">
        <v>0</v>
      </c>
      <c r="K98">
        <v>0</v>
      </c>
      <c r="L98">
        <v>0</v>
      </c>
      <c r="M98">
        <v>0</v>
      </c>
      <c r="N98">
        <v>0</v>
      </c>
      <c r="O98" t="s">
        <v>35</v>
      </c>
      <c r="P98" t="s">
        <v>35</v>
      </c>
      <c r="Q98" t="b">
        <v>0</v>
      </c>
      <c r="R98">
        <v>8</v>
      </c>
    </row>
    <row r="99" spans="1:18" x14ac:dyDescent="0.25">
      <c r="A99" t="s">
        <v>226</v>
      </c>
      <c r="B99" t="s">
        <v>227</v>
      </c>
      <c r="C99">
        <v>0</v>
      </c>
      <c r="D99">
        <v>0</v>
      </c>
      <c r="E99" s="12">
        <v>82783</v>
      </c>
      <c r="F99" s="12">
        <v>0</v>
      </c>
      <c r="G99" s="12">
        <v>82783</v>
      </c>
      <c r="H99" s="12">
        <v>0</v>
      </c>
      <c r="I99" s="12">
        <v>82783</v>
      </c>
      <c r="J99" s="12">
        <v>0</v>
      </c>
      <c r="K99">
        <v>0</v>
      </c>
      <c r="L99">
        <v>0</v>
      </c>
      <c r="M99">
        <v>0</v>
      </c>
      <c r="N99">
        <v>0</v>
      </c>
      <c r="O99" t="s">
        <v>35</v>
      </c>
      <c r="P99" t="s">
        <v>35</v>
      </c>
      <c r="Q99" t="b">
        <v>0</v>
      </c>
      <c r="R99">
        <v>7</v>
      </c>
    </row>
    <row r="100" spans="1:18" x14ac:dyDescent="0.25">
      <c r="A100" t="s">
        <v>228</v>
      </c>
      <c r="B100" t="s">
        <v>229</v>
      </c>
      <c r="C100">
        <v>0</v>
      </c>
      <c r="D100">
        <v>0</v>
      </c>
      <c r="E100" s="12">
        <v>63307</v>
      </c>
      <c r="F100" s="12">
        <v>0</v>
      </c>
      <c r="G100" s="12">
        <v>63307</v>
      </c>
      <c r="H100" s="12">
        <v>0</v>
      </c>
      <c r="I100" s="12">
        <v>63307</v>
      </c>
      <c r="J100" s="12">
        <v>0</v>
      </c>
      <c r="K100">
        <v>0</v>
      </c>
      <c r="L100">
        <v>0</v>
      </c>
      <c r="M100">
        <v>0</v>
      </c>
      <c r="N100">
        <v>0</v>
      </c>
      <c r="O100" t="s">
        <v>35</v>
      </c>
      <c r="P100" t="s">
        <v>35</v>
      </c>
      <c r="Q100" t="b">
        <v>0</v>
      </c>
      <c r="R100">
        <v>7</v>
      </c>
    </row>
    <row r="101" spans="1:18" x14ac:dyDescent="0.25">
      <c r="A101" t="s">
        <v>230</v>
      </c>
      <c r="B101" t="s">
        <v>231</v>
      </c>
      <c r="C101">
        <v>0</v>
      </c>
      <c r="D101">
        <v>0</v>
      </c>
      <c r="E101" s="12">
        <v>660000</v>
      </c>
      <c r="F101" s="12">
        <v>0</v>
      </c>
      <c r="G101" s="12">
        <v>660000</v>
      </c>
      <c r="H101" s="12">
        <v>0</v>
      </c>
      <c r="I101" s="12">
        <v>660000</v>
      </c>
      <c r="J101" s="12">
        <v>0</v>
      </c>
      <c r="K101">
        <v>0</v>
      </c>
      <c r="L101">
        <v>0</v>
      </c>
      <c r="M101">
        <v>0</v>
      </c>
      <c r="N101">
        <v>0</v>
      </c>
      <c r="O101" t="s">
        <v>35</v>
      </c>
      <c r="P101" t="s">
        <v>35</v>
      </c>
      <c r="Q101" t="b">
        <v>0</v>
      </c>
      <c r="R101">
        <v>7</v>
      </c>
    </row>
    <row r="102" spans="1:18" x14ac:dyDescent="0.25">
      <c r="A102" t="s">
        <v>232</v>
      </c>
      <c r="B102" t="s">
        <v>233</v>
      </c>
      <c r="C102">
        <v>0</v>
      </c>
      <c r="D102">
        <v>0</v>
      </c>
      <c r="E102" s="12">
        <v>6393856</v>
      </c>
      <c r="F102" s="12">
        <v>0</v>
      </c>
      <c r="G102" s="12">
        <v>6393856</v>
      </c>
      <c r="H102" s="12">
        <v>0</v>
      </c>
      <c r="I102" s="12">
        <v>6393856</v>
      </c>
      <c r="J102" s="12">
        <v>0</v>
      </c>
      <c r="K102">
        <v>0</v>
      </c>
      <c r="L102">
        <v>0</v>
      </c>
      <c r="M102">
        <v>0</v>
      </c>
      <c r="N102">
        <v>0</v>
      </c>
      <c r="O102" t="s">
        <v>35</v>
      </c>
      <c r="P102" t="s">
        <v>35</v>
      </c>
      <c r="Q102" t="b">
        <v>0</v>
      </c>
      <c r="R102">
        <v>7</v>
      </c>
    </row>
    <row r="103" spans="1:18" x14ac:dyDescent="0.25">
      <c r="A103" t="s">
        <v>234</v>
      </c>
      <c r="B103" t="s">
        <v>235</v>
      </c>
      <c r="C103">
        <v>0</v>
      </c>
      <c r="D103">
        <v>0</v>
      </c>
      <c r="E103" s="12">
        <v>356762</v>
      </c>
      <c r="F103" s="12">
        <v>0</v>
      </c>
      <c r="G103" s="12">
        <v>356762</v>
      </c>
      <c r="H103" s="12">
        <v>0</v>
      </c>
      <c r="I103" s="12">
        <v>356762</v>
      </c>
      <c r="J103" s="12">
        <v>0</v>
      </c>
      <c r="K103">
        <v>0</v>
      </c>
      <c r="L103">
        <v>0</v>
      </c>
      <c r="M103">
        <v>0</v>
      </c>
      <c r="N103">
        <v>0</v>
      </c>
      <c r="O103" t="s">
        <v>35</v>
      </c>
      <c r="P103" t="s">
        <v>35</v>
      </c>
      <c r="Q103" t="b">
        <v>0</v>
      </c>
      <c r="R103">
        <v>8</v>
      </c>
    </row>
    <row r="104" spans="1:18" x14ac:dyDescent="0.25">
      <c r="A104" t="s">
        <v>236</v>
      </c>
      <c r="B104" t="s">
        <v>237</v>
      </c>
      <c r="C104">
        <v>0</v>
      </c>
      <c r="D104">
        <v>0</v>
      </c>
      <c r="E104" s="12">
        <v>244936</v>
      </c>
      <c r="F104" s="12">
        <v>0</v>
      </c>
      <c r="G104" s="12">
        <v>244936</v>
      </c>
      <c r="H104" s="12">
        <v>0</v>
      </c>
      <c r="I104" s="12">
        <v>244936</v>
      </c>
      <c r="J104" s="12">
        <v>0</v>
      </c>
      <c r="K104">
        <v>0</v>
      </c>
      <c r="L104">
        <v>0</v>
      </c>
      <c r="M104">
        <v>0</v>
      </c>
      <c r="N104">
        <v>0</v>
      </c>
      <c r="O104" t="s">
        <v>35</v>
      </c>
      <c r="P104" t="s">
        <v>35</v>
      </c>
      <c r="Q104" t="b">
        <v>0</v>
      </c>
      <c r="R104">
        <v>7</v>
      </c>
    </row>
    <row r="105" spans="1:18" x14ac:dyDescent="0.25">
      <c r="A105" t="s">
        <v>238</v>
      </c>
      <c r="B105" t="s">
        <v>239</v>
      </c>
      <c r="C105">
        <v>0</v>
      </c>
      <c r="D105">
        <v>0</v>
      </c>
      <c r="E105" s="12">
        <v>111826</v>
      </c>
      <c r="F105" s="12">
        <v>0</v>
      </c>
      <c r="G105" s="12">
        <v>111826</v>
      </c>
      <c r="H105" s="12">
        <v>0</v>
      </c>
      <c r="I105" s="12">
        <v>111826</v>
      </c>
      <c r="J105" s="12">
        <v>0</v>
      </c>
      <c r="K105">
        <v>0</v>
      </c>
      <c r="L105">
        <v>0</v>
      </c>
      <c r="M105">
        <v>0</v>
      </c>
      <c r="N105">
        <v>0</v>
      </c>
      <c r="O105" t="s">
        <v>35</v>
      </c>
      <c r="P105" t="s">
        <v>35</v>
      </c>
      <c r="Q105" t="b">
        <v>0</v>
      </c>
      <c r="R105">
        <v>7</v>
      </c>
    </row>
    <row r="106" spans="1:18" x14ac:dyDescent="0.25">
      <c r="A106" t="s">
        <v>240</v>
      </c>
      <c r="B106" t="s">
        <v>241</v>
      </c>
      <c r="C106">
        <v>0</v>
      </c>
      <c r="D106">
        <v>0</v>
      </c>
      <c r="E106" s="12">
        <v>6146818</v>
      </c>
      <c r="F106" s="12">
        <v>0</v>
      </c>
      <c r="G106" s="12">
        <v>6146818</v>
      </c>
      <c r="H106" s="12">
        <v>0</v>
      </c>
      <c r="I106" s="12">
        <v>6146818</v>
      </c>
      <c r="J106" s="12">
        <v>0</v>
      </c>
      <c r="K106">
        <v>0</v>
      </c>
      <c r="L106">
        <v>0</v>
      </c>
      <c r="M106">
        <v>0</v>
      </c>
      <c r="N106">
        <v>0</v>
      </c>
      <c r="O106" t="s">
        <v>35</v>
      </c>
      <c r="P106" t="s">
        <v>35</v>
      </c>
      <c r="Q106" t="b">
        <v>0</v>
      </c>
      <c r="R106">
        <v>8</v>
      </c>
    </row>
    <row r="107" spans="1:18" x14ac:dyDescent="0.25">
      <c r="A107" t="s">
        <v>242</v>
      </c>
      <c r="B107" t="s">
        <v>243</v>
      </c>
      <c r="C107">
        <v>0</v>
      </c>
      <c r="D107">
        <v>0</v>
      </c>
      <c r="E107" s="12">
        <v>6146818</v>
      </c>
      <c r="F107" s="12">
        <v>0</v>
      </c>
      <c r="G107" s="12">
        <v>6146818</v>
      </c>
      <c r="H107" s="12">
        <v>0</v>
      </c>
      <c r="I107" s="12">
        <v>6146818</v>
      </c>
      <c r="J107" s="12">
        <v>0</v>
      </c>
      <c r="K107">
        <v>0</v>
      </c>
      <c r="L107">
        <v>0</v>
      </c>
      <c r="M107">
        <v>0</v>
      </c>
      <c r="N107">
        <v>0</v>
      </c>
      <c r="O107" t="s">
        <v>35</v>
      </c>
      <c r="P107" t="s">
        <v>35</v>
      </c>
      <c r="Q107" t="b">
        <v>0</v>
      </c>
      <c r="R107">
        <v>8</v>
      </c>
    </row>
    <row r="108" spans="1:18" x14ac:dyDescent="0.25">
      <c r="A108" t="s">
        <v>244</v>
      </c>
      <c r="B108" t="s">
        <v>245</v>
      </c>
      <c r="C108">
        <v>0</v>
      </c>
      <c r="D108">
        <v>0</v>
      </c>
      <c r="E108" s="12">
        <v>6146818</v>
      </c>
      <c r="F108" s="12">
        <v>0</v>
      </c>
      <c r="G108" s="12">
        <v>6146818</v>
      </c>
      <c r="H108" s="12">
        <v>0</v>
      </c>
      <c r="I108" s="12">
        <v>6146818</v>
      </c>
      <c r="J108" s="12">
        <v>0</v>
      </c>
      <c r="K108">
        <v>0</v>
      </c>
      <c r="L108">
        <v>0</v>
      </c>
      <c r="M108">
        <v>0</v>
      </c>
      <c r="N108">
        <v>0</v>
      </c>
      <c r="O108" t="s">
        <v>35</v>
      </c>
      <c r="P108" t="s">
        <v>35</v>
      </c>
      <c r="Q108" t="b">
        <v>0</v>
      </c>
      <c r="R108">
        <v>7</v>
      </c>
    </row>
    <row r="109" spans="1:18" x14ac:dyDescent="0.25">
      <c r="A109" t="s">
        <v>246</v>
      </c>
      <c r="B109" t="s">
        <v>247</v>
      </c>
      <c r="C109">
        <v>0</v>
      </c>
      <c r="D109">
        <v>0</v>
      </c>
      <c r="E109" s="12">
        <v>1162546</v>
      </c>
      <c r="F109" s="12">
        <v>0</v>
      </c>
      <c r="G109" s="12">
        <v>1162546</v>
      </c>
      <c r="H109" s="12">
        <v>0</v>
      </c>
      <c r="I109" s="12">
        <v>1162546</v>
      </c>
      <c r="J109" s="12">
        <v>0</v>
      </c>
      <c r="K109">
        <v>0</v>
      </c>
      <c r="L109">
        <v>0</v>
      </c>
      <c r="M109">
        <v>0</v>
      </c>
      <c r="N109">
        <v>0</v>
      </c>
      <c r="O109" t="s">
        <v>35</v>
      </c>
      <c r="P109" t="s">
        <v>35</v>
      </c>
      <c r="Q109" t="b">
        <v>0</v>
      </c>
      <c r="R109">
        <v>8</v>
      </c>
    </row>
    <row r="110" spans="1:18" x14ac:dyDescent="0.25">
      <c r="A110" t="s">
        <v>248</v>
      </c>
      <c r="B110" t="s">
        <v>249</v>
      </c>
      <c r="C110">
        <v>0</v>
      </c>
      <c r="D110">
        <v>0</v>
      </c>
      <c r="E110" s="12">
        <v>836748</v>
      </c>
      <c r="F110" s="12">
        <v>0</v>
      </c>
      <c r="G110" s="12">
        <v>836748</v>
      </c>
      <c r="H110" s="12">
        <v>0</v>
      </c>
      <c r="I110" s="12">
        <v>836748</v>
      </c>
      <c r="J110" s="12">
        <v>0</v>
      </c>
      <c r="K110">
        <v>0</v>
      </c>
      <c r="L110">
        <v>0</v>
      </c>
      <c r="M110">
        <v>0</v>
      </c>
      <c r="N110">
        <v>0</v>
      </c>
      <c r="O110" t="s">
        <v>35</v>
      </c>
      <c r="P110" t="s">
        <v>35</v>
      </c>
      <c r="Q110" t="b">
        <v>0</v>
      </c>
      <c r="R110">
        <v>7</v>
      </c>
    </row>
    <row r="111" spans="1:18" x14ac:dyDescent="0.25">
      <c r="A111" t="s">
        <v>250</v>
      </c>
      <c r="B111" t="s">
        <v>251</v>
      </c>
      <c r="C111">
        <v>0</v>
      </c>
      <c r="D111">
        <v>0</v>
      </c>
      <c r="E111" s="12">
        <v>270080</v>
      </c>
      <c r="F111" s="12">
        <v>0</v>
      </c>
      <c r="G111" s="12">
        <v>270080</v>
      </c>
      <c r="H111" s="12">
        <v>0</v>
      </c>
      <c r="I111" s="12">
        <v>270080</v>
      </c>
      <c r="J111" s="12">
        <v>0</v>
      </c>
      <c r="K111">
        <v>0</v>
      </c>
      <c r="L111">
        <v>0</v>
      </c>
      <c r="M111">
        <v>0</v>
      </c>
      <c r="N111">
        <v>0</v>
      </c>
      <c r="O111" t="s">
        <v>35</v>
      </c>
      <c r="P111" t="s">
        <v>35</v>
      </c>
      <c r="Q111" t="b">
        <v>0</v>
      </c>
      <c r="R111">
        <v>7</v>
      </c>
    </row>
    <row r="112" spans="1:18" x14ac:dyDescent="0.25">
      <c r="A112" t="s">
        <v>252</v>
      </c>
      <c r="B112" t="s">
        <v>253</v>
      </c>
      <c r="C112">
        <v>0</v>
      </c>
      <c r="D112">
        <v>0</v>
      </c>
      <c r="E112" s="12">
        <v>55718</v>
      </c>
      <c r="F112" s="12">
        <v>0</v>
      </c>
      <c r="G112" s="12">
        <v>55718</v>
      </c>
      <c r="H112" s="12">
        <v>0</v>
      </c>
      <c r="I112" s="12">
        <v>55718</v>
      </c>
      <c r="J112" s="12">
        <v>0</v>
      </c>
      <c r="K112">
        <v>0</v>
      </c>
      <c r="L112">
        <v>0</v>
      </c>
      <c r="M112">
        <v>0</v>
      </c>
      <c r="N112">
        <v>0</v>
      </c>
      <c r="O112" t="s">
        <v>35</v>
      </c>
      <c r="P112" t="s">
        <v>35</v>
      </c>
      <c r="Q112" t="b">
        <v>0</v>
      </c>
      <c r="R112">
        <v>7</v>
      </c>
    </row>
    <row r="113" spans="1:18" x14ac:dyDescent="0.25">
      <c r="A113" t="s">
        <v>254</v>
      </c>
      <c r="B113" t="s">
        <v>255</v>
      </c>
      <c r="C113">
        <v>0</v>
      </c>
      <c r="D113">
        <v>0</v>
      </c>
      <c r="E113" s="12">
        <v>324325</v>
      </c>
      <c r="F113" s="12">
        <v>325</v>
      </c>
      <c r="G113" s="12">
        <v>324000</v>
      </c>
      <c r="H113" s="12">
        <v>0</v>
      </c>
      <c r="I113" s="12">
        <v>324000</v>
      </c>
      <c r="J113" s="12">
        <v>0</v>
      </c>
      <c r="K113">
        <v>0</v>
      </c>
      <c r="L113">
        <v>0</v>
      </c>
      <c r="M113">
        <v>0</v>
      </c>
      <c r="N113">
        <v>0</v>
      </c>
      <c r="O113" t="s">
        <v>35</v>
      </c>
      <c r="P113" t="s">
        <v>35</v>
      </c>
      <c r="Q113" t="b">
        <v>0</v>
      </c>
      <c r="R113">
        <v>8</v>
      </c>
    </row>
    <row r="114" spans="1:18" x14ac:dyDescent="0.25">
      <c r="A114" t="s">
        <v>256</v>
      </c>
      <c r="B114" t="s">
        <v>156</v>
      </c>
      <c r="C114">
        <v>0</v>
      </c>
      <c r="D114">
        <v>0</v>
      </c>
      <c r="E114" s="12">
        <v>176221</v>
      </c>
      <c r="F114" s="12">
        <v>221</v>
      </c>
      <c r="G114" s="12">
        <v>176000</v>
      </c>
      <c r="H114" s="12">
        <v>0</v>
      </c>
      <c r="I114" s="12">
        <v>176000</v>
      </c>
      <c r="J114" s="12">
        <v>0</v>
      </c>
      <c r="K114">
        <v>0</v>
      </c>
      <c r="L114">
        <v>0</v>
      </c>
      <c r="M114">
        <v>0</v>
      </c>
      <c r="N114">
        <v>0</v>
      </c>
      <c r="O114" t="s">
        <v>35</v>
      </c>
      <c r="P114" t="s">
        <v>35</v>
      </c>
      <c r="Q114" t="b">
        <v>0</v>
      </c>
      <c r="R114">
        <v>7</v>
      </c>
    </row>
    <row r="115" spans="1:18" x14ac:dyDescent="0.25">
      <c r="A115" t="s">
        <v>257</v>
      </c>
      <c r="B115" t="s">
        <v>258</v>
      </c>
      <c r="C115">
        <v>0</v>
      </c>
      <c r="D115">
        <v>0</v>
      </c>
      <c r="E115" s="12">
        <v>148104</v>
      </c>
      <c r="F115" s="12">
        <v>104</v>
      </c>
      <c r="G115" s="12">
        <v>148000</v>
      </c>
      <c r="H115" s="12">
        <v>0</v>
      </c>
      <c r="I115" s="12">
        <v>148000</v>
      </c>
      <c r="J115" s="12">
        <v>0</v>
      </c>
      <c r="K115">
        <v>0</v>
      </c>
      <c r="L115">
        <v>0</v>
      </c>
      <c r="M115">
        <v>0</v>
      </c>
      <c r="N115">
        <v>0</v>
      </c>
      <c r="O115" t="s">
        <v>35</v>
      </c>
      <c r="P115" t="s">
        <v>35</v>
      </c>
      <c r="Q115" t="b">
        <v>0</v>
      </c>
      <c r="R115">
        <v>8</v>
      </c>
    </row>
    <row r="116" spans="1:18" x14ac:dyDescent="0.25">
      <c r="A116" t="s">
        <v>259</v>
      </c>
      <c r="B116" t="s">
        <v>260</v>
      </c>
      <c r="C116">
        <v>0</v>
      </c>
      <c r="D116">
        <v>0</v>
      </c>
      <c r="E116" s="12">
        <v>148104</v>
      </c>
      <c r="F116" s="12">
        <v>104</v>
      </c>
      <c r="G116" s="12">
        <v>148000</v>
      </c>
      <c r="H116" s="12">
        <v>0</v>
      </c>
      <c r="I116" s="12">
        <v>148000</v>
      </c>
      <c r="J116" s="12">
        <v>0</v>
      </c>
      <c r="K116">
        <v>0</v>
      </c>
      <c r="L116">
        <v>0</v>
      </c>
      <c r="M116">
        <v>0</v>
      </c>
      <c r="N116">
        <v>0</v>
      </c>
      <c r="O116" t="s">
        <v>35</v>
      </c>
      <c r="P116" t="s">
        <v>35</v>
      </c>
      <c r="Q116" t="b">
        <v>0</v>
      </c>
      <c r="R116">
        <v>7</v>
      </c>
    </row>
    <row r="117" spans="1:18" x14ac:dyDescent="0.25">
      <c r="A117" t="s">
        <v>261</v>
      </c>
      <c r="B117" t="s">
        <v>262</v>
      </c>
      <c r="C117">
        <v>0</v>
      </c>
      <c r="D117">
        <v>0</v>
      </c>
      <c r="E117" s="12">
        <v>5839704</v>
      </c>
      <c r="F117" s="12">
        <v>0</v>
      </c>
      <c r="G117" s="12">
        <v>5839704</v>
      </c>
      <c r="H117" s="12">
        <v>0</v>
      </c>
      <c r="I117" s="12">
        <v>5839704</v>
      </c>
      <c r="J117" s="12">
        <v>0</v>
      </c>
      <c r="K117">
        <v>0</v>
      </c>
      <c r="L117">
        <v>0</v>
      </c>
      <c r="M117">
        <v>0</v>
      </c>
      <c r="N117">
        <v>0</v>
      </c>
      <c r="O117" t="s">
        <v>35</v>
      </c>
      <c r="P117" t="s">
        <v>35</v>
      </c>
      <c r="Q117" t="b">
        <v>0</v>
      </c>
      <c r="R117">
        <v>8</v>
      </c>
    </row>
    <row r="118" spans="1:18" x14ac:dyDescent="0.25">
      <c r="A118" t="s">
        <v>263</v>
      </c>
      <c r="B118" t="s">
        <v>264</v>
      </c>
      <c r="C118">
        <v>0</v>
      </c>
      <c r="D118">
        <v>0</v>
      </c>
      <c r="E118" s="12">
        <v>5100000</v>
      </c>
      <c r="F118" s="12">
        <v>0</v>
      </c>
      <c r="G118" s="12">
        <v>5100000</v>
      </c>
      <c r="H118" s="12">
        <v>0</v>
      </c>
      <c r="I118" s="12">
        <v>5100000</v>
      </c>
      <c r="J118" s="12">
        <v>0</v>
      </c>
      <c r="K118">
        <v>0</v>
      </c>
      <c r="L118">
        <v>0</v>
      </c>
      <c r="M118">
        <v>0</v>
      </c>
      <c r="N118">
        <v>0</v>
      </c>
      <c r="O118" t="s">
        <v>35</v>
      </c>
      <c r="P118" t="s">
        <v>35</v>
      </c>
      <c r="Q118" t="b">
        <v>0</v>
      </c>
      <c r="R118">
        <v>7</v>
      </c>
    </row>
    <row r="119" spans="1:18" x14ac:dyDescent="0.25">
      <c r="A119" t="s">
        <v>265</v>
      </c>
      <c r="B119" t="s">
        <v>266</v>
      </c>
      <c r="C119">
        <v>0</v>
      </c>
      <c r="D119">
        <v>0</v>
      </c>
      <c r="E119" s="12">
        <v>29123</v>
      </c>
      <c r="F119" s="12">
        <v>0</v>
      </c>
      <c r="G119" s="12">
        <v>29123</v>
      </c>
      <c r="H119" s="12">
        <v>0</v>
      </c>
      <c r="I119" s="12">
        <v>29123</v>
      </c>
      <c r="J119" s="12">
        <v>0</v>
      </c>
      <c r="K119">
        <v>0</v>
      </c>
      <c r="L119">
        <v>0</v>
      </c>
      <c r="M119">
        <v>0</v>
      </c>
      <c r="N119">
        <v>0</v>
      </c>
      <c r="O119" t="s">
        <v>35</v>
      </c>
      <c r="P119" t="s">
        <v>35</v>
      </c>
      <c r="Q119" t="b">
        <v>0</v>
      </c>
      <c r="R119">
        <v>7</v>
      </c>
    </row>
    <row r="120" spans="1:18" x14ac:dyDescent="0.25">
      <c r="A120" t="s">
        <v>267</v>
      </c>
      <c r="B120" t="s">
        <v>268</v>
      </c>
      <c r="C120">
        <v>0</v>
      </c>
      <c r="D120">
        <v>0</v>
      </c>
      <c r="E120" s="12">
        <v>200351</v>
      </c>
      <c r="F120" s="12">
        <v>0</v>
      </c>
      <c r="G120" s="12">
        <v>200351</v>
      </c>
      <c r="H120" s="12">
        <v>0</v>
      </c>
      <c r="I120" s="12">
        <v>200351</v>
      </c>
      <c r="J120" s="12">
        <v>0</v>
      </c>
      <c r="K120">
        <v>0</v>
      </c>
      <c r="L120">
        <v>0</v>
      </c>
      <c r="M120">
        <v>0</v>
      </c>
      <c r="N120">
        <v>0</v>
      </c>
      <c r="O120" t="s">
        <v>35</v>
      </c>
      <c r="P120" t="s">
        <v>35</v>
      </c>
      <c r="Q120" t="b">
        <v>0</v>
      </c>
      <c r="R120">
        <v>7</v>
      </c>
    </row>
    <row r="121" spans="1:18" x14ac:dyDescent="0.25">
      <c r="A121" t="s">
        <v>269</v>
      </c>
      <c r="B121" t="s">
        <v>270</v>
      </c>
      <c r="C121">
        <v>0</v>
      </c>
      <c r="D121">
        <v>0</v>
      </c>
      <c r="E121" s="12">
        <v>510230</v>
      </c>
      <c r="F121" s="12">
        <v>0</v>
      </c>
      <c r="G121" s="12">
        <v>510230</v>
      </c>
      <c r="H121" s="12">
        <v>0</v>
      </c>
      <c r="I121" s="12">
        <v>510230</v>
      </c>
      <c r="J121" s="12">
        <v>0</v>
      </c>
      <c r="K121">
        <v>0</v>
      </c>
      <c r="L121">
        <v>0</v>
      </c>
      <c r="M121">
        <v>0</v>
      </c>
      <c r="N121">
        <v>0</v>
      </c>
      <c r="O121" t="s">
        <v>35</v>
      </c>
      <c r="P121" t="s">
        <v>35</v>
      </c>
      <c r="Q121" t="b">
        <v>0</v>
      </c>
      <c r="R121">
        <v>7</v>
      </c>
    </row>
    <row r="122" spans="1:18" x14ac:dyDescent="0.25">
      <c r="A122" t="s">
        <v>271</v>
      </c>
      <c r="B122" t="s">
        <v>272</v>
      </c>
      <c r="C122">
        <v>0</v>
      </c>
      <c r="D122">
        <v>0</v>
      </c>
      <c r="E122" s="12">
        <v>2048701</v>
      </c>
      <c r="F122" s="12">
        <v>0</v>
      </c>
      <c r="G122" s="12">
        <v>2048701</v>
      </c>
      <c r="H122" s="12">
        <v>0</v>
      </c>
      <c r="I122" s="12">
        <v>2048701</v>
      </c>
      <c r="J122" s="12">
        <v>0</v>
      </c>
      <c r="K122">
        <v>0</v>
      </c>
      <c r="L122">
        <v>0</v>
      </c>
      <c r="M122">
        <v>0</v>
      </c>
      <c r="N122">
        <v>0</v>
      </c>
      <c r="O122" t="s">
        <v>35</v>
      </c>
      <c r="P122" t="s">
        <v>35</v>
      </c>
      <c r="Q122" t="b">
        <v>0</v>
      </c>
      <c r="R122">
        <v>8</v>
      </c>
    </row>
    <row r="123" spans="1:18" x14ac:dyDescent="0.25">
      <c r="A123" t="s">
        <v>273</v>
      </c>
      <c r="B123" t="s">
        <v>274</v>
      </c>
      <c r="C123">
        <v>0</v>
      </c>
      <c r="D123">
        <v>0</v>
      </c>
      <c r="E123" s="12">
        <v>2047582</v>
      </c>
      <c r="F123" s="12">
        <v>0</v>
      </c>
      <c r="G123" s="12">
        <v>2047582</v>
      </c>
      <c r="H123" s="12">
        <v>0</v>
      </c>
      <c r="I123" s="12">
        <v>2047582</v>
      </c>
      <c r="J123" s="12">
        <v>0</v>
      </c>
      <c r="K123">
        <v>0</v>
      </c>
      <c r="L123">
        <v>0</v>
      </c>
      <c r="M123">
        <v>0</v>
      </c>
      <c r="N123">
        <v>0</v>
      </c>
      <c r="O123" t="s">
        <v>35</v>
      </c>
      <c r="P123" t="s">
        <v>35</v>
      </c>
      <c r="Q123" t="b">
        <v>0</v>
      </c>
      <c r="R123">
        <v>8</v>
      </c>
    </row>
    <row r="124" spans="1:18" x14ac:dyDescent="0.25">
      <c r="A124" t="s">
        <v>275</v>
      </c>
      <c r="B124" t="s">
        <v>276</v>
      </c>
      <c r="C124">
        <v>0</v>
      </c>
      <c r="D124">
        <v>0</v>
      </c>
      <c r="E124" s="12">
        <v>12582</v>
      </c>
      <c r="F124" s="12">
        <v>0</v>
      </c>
      <c r="G124" s="12">
        <v>12582</v>
      </c>
      <c r="H124" s="12">
        <v>0</v>
      </c>
      <c r="I124" s="12">
        <v>12582</v>
      </c>
      <c r="J124" s="12">
        <v>0</v>
      </c>
      <c r="K124">
        <v>0</v>
      </c>
      <c r="L124">
        <v>0</v>
      </c>
      <c r="M124">
        <v>0</v>
      </c>
      <c r="N124">
        <v>0</v>
      </c>
      <c r="O124" t="s">
        <v>35</v>
      </c>
      <c r="P124" t="s">
        <v>35</v>
      </c>
      <c r="Q124" t="b">
        <v>0</v>
      </c>
      <c r="R124">
        <v>8</v>
      </c>
    </row>
    <row r="125" spans="1:18" x14ac:dyDescent="0.25">
      <c r="A125" t="s">
        <v>277</v>
      </c>
      <c r="B125" t="s">
        <v>278</v>
      </c>
      <c r="C125">
        <v>0</v>
      </c>
      <c r="D125">
        <v>0</v>
      </c>
      <c r="E125" s="12">
        <v>1148</v>
      </c>
      <c r="F125" s="12">
        <v>0</v>
      </c>
      <c r="G125" s="12">
        <v>1148</v>
      </c>
      <c r="H125" s="12">
        <v>0</v>
      </c>
      <c r="I125" s="12">
        <v>1148</v>
      </c>
      <c r="J125" s="12">
        <v>0</v>
      </c>
      <c r="K125">
        <v>0</v>
      </c>
      <c r="L125">
        <v>0</v>
      </c>
      <c r="M125">
        <v>0</v>
      </c>
      <c r="N125">
        <v>0</v>
      </c>
      <c r="O125" t="s">
        <v>35</v>
      </c>
      <c r="P125" t="s">
        <v>35</v>
      </c>
      <c r="Q125" t="b">
        <v>0</v>
      </c>
      <c r="R125">
        <v>7</v>
      </c>
    </row>
    <row r="126" spans="1:18" x14ac:dyDescent="0.25">
      <c r="A126" t="s">
        <v>279</v>
      </c>
      <c r="B126" t="s">
        <v>280</v>
      </c>
      <c r="C126">
        <v>0</v>
      </c>
      <c r="D126">
        <v>0</v>
      </c>
      <c r="E126" s="12">
        <v>6573</v>
      </c>
      <c r="F126" s="12">
        <v>0</v>
      </c>
      <c r="G126" s="12">
        <v>6573</v>
      </c>
      <c r="H126" s="12">
        <v>0</v>
      </c>
      <c r="I126" s="12">
        <v>6573</v>
      </c>
      <c r="J126" s="12">
        <v>0</v>
      </c>
      <c r="K126">
        <v>0</v>
      </c>
      <c r="L126">
        <v>0</v>
      </c>
      <c r="M126">
        <v>0</v>
      </c>
      <c r="N126">
        <v>0</v>
      </c>
      <c r="O126" t="s">
        <v>35</v>
      </c>
      <c r="P126" t="s">
        <v>35</v>
      </c>
      <c r="Q126" t="b">
        <v>0</v>
      </c>
      <c r="R126">
        <v>7</v>
      </c>
    </row>
    <row r="127" spans="1:18" x14ac:dyDescent="0.25">
      <c r="A127" t="s">
        <v>281</v>
      </c>
      <c r="B127" t="s">
        <v>282</v>
      </c>
      <c r="C127">
        <v>0</v>
      </c>
      <c r="D127">
        <v>0</v>
      </c>
      <c r="E127" s="12">
        <v>6000</v>
      </c>
      <c r="F127" s="12">
        <v>0</v>
      </c>
      <c r="G127" s="12">
        <v>6000</v>
      </c>
      <c r="H127" s="12">
        <v>0</v>
      </c>
      <c r="I127" s="12">
        <v>6000</v>
      </c>
      <c r="J127" s="12">
        <v>0</v>
      </c>
      <c r="K127">
        <v>0</v>
      </c>
      <c r="L127">
        <v>0</v>
      </c>
      <c r="M127">
        <v>0</v>
      </c>
      <c r="N127">
        <v>0</v>
      </c>
      <c r="O127" t="s">
        <v>35</v>
      </c>
      <c r="P127" t="s">
        <v>35</v>
      </c>
      <c r="Q127" t="b">
        <v>0</v>
      </c>
      <c r="R127">
        <v>7</v>
      </c>
    </row>
    <row r="128" spans="1:18" x14ac:dyDescent="0.25">
      <c r="A128" t="s">
        <v>283</v>
      </c>
      <c r="B128" t="s">
        <v>284</v>
      </c>
      <c r="C128">
        <v>0</v>
      </c>
      <c r="D128">
        <v>0</v>
      </c>
      <c r="E128" s="12">
        <v>2035000</v>
      </c>
      <c r="F128" s="12">
        <v>0</v>
      </c>
      <c r="G128" s="12">
        <v>2035000</v>
      </c>
      <c r="H128" s="12">
        <v>0</v>
      </c>
      <c r="I128" s="12">
        <v>2035000</v>
      </c>
      <c r="J128" s="12">
        <v>0</v>
      </c>
      <c r="K128">
        <v>0</v>
      </c>
      <c r="L128">
        <v>0</v>
      </c>
      <c r="M128">
        <v>0</v>
      </c>
      <c r="N128">
        <v>0</v>
      </c>
      <c r="O128" t="s">
        <v>35</v>
      </c>
      <c r="P128" t="s">
        <v>35</v>
      </c>
      <c r="Q128" t="b">
        <v>0</v>
      </c>
      <c r="R128">
        <v>8</v>
      </c>
    </row>
    <row r="129" spans="1:18" x14ac:dyDescent="0.25">
      <c r="A129" t="s">
        <v>285</v>
      </c>
      <c r="B129" t="s">
        <v>286</v>
      </c>
      <c r="C129">
        <v>0</v>
      </c>
      <c r="D129">
        <v>0</v>
      </c>
      <c r="E129" s="12">
        <v>2035000</v>
      </c>
      <c r="F129" s="12">
        <v>0</v>
      </c>
      <c r="G129" s="12">
        <v>2035000</v>
      </c>
      <c r="H129" s="12">
        <v>0</v>
      </c>
      <c r="I129" s="12">
        <v>2035000</v>
      </c>
      <c r="J129" s="12">
        <v>0</v>
      </c>
      <c r="K129">
        <v>0</v>
      </c>
      <c r="L129">
        <v>0</v>
      </c>
      <c r="M129">
        <v>0</v>
      </c>
      <c r="N129">
        <v>0</v>
      </c>
      <c r="O129" t="s">
        <v>35</v>
      </c>
      <c r="P129" t="s">
        <v>35</v>
      </c>
      <c r="Q129" t="b">
        <v>0</v>
      </c>
      <c r="R129">
        <v>7</v>
      </c>
    </row>
    <row r="130" spans="1:18" x14ac:dyDescent="0.25">
      <c r="A130" t="s">
        <v>287</v>
      </c>
      <c r="B130" t="s">
        <v>288</v>
      </c>
      <c r="C130">
        <v>0</v>
      </c>
      <c r="D130">
        <v>0</v>
      </c>
      <c r="E130" s="12">
        <v>1119</v>
      </c>
      <c r="F130" s="12">
        <v>0</v>
      </c>
      <c r="G130" s="12">
        <v>1119</v>
      </c>
      <c r="H130" s="12">
        <v>0</v>
      </c>
      <c r="I130" s="12">
        <v>1119</v>
      </c>
      <c r="J130" s="12">
        <v>0</v>
      </c>
      <c r="K130">
        <v>0</v>
      </c>
      <c r="L130">
        <v>0</v>
      </c>
      <c r="M130">
        <v>0</v>
      </c>
      <c r="N130">
        <v>0</v>
      </c>
      <c r="O130" t="s">
        <v>35</v>
      </c>
      <c r="P130" t="s">
        <v>35</v>
      </c>
      <c r="Q130" t="b">
        <v>0</v>
      </c>
      <c r="R130">
        <v>8</v>
      </c>
    </row>
    <row r="131" spans="1:18" x14ac:dyDescent="0.25">
      <c r="A131" t="s">
        <v>289</v>
      </c>
      <c r="B131" t="s">
        <v>290</v>
      </c>
      <c r="C131">
        <v>0</v>
      </c>
      <c r="D131">
        <v>0</v>
      </c>
      <c r="E131" s="12">
        <v>5</v>
      </c>
      <c r="F131" s="12">
        <v>0</v>
      </c>
      <c r="G131" s="12">
        <v>5</v>
      </c>
      <c r="H131" s="12">
        <v>0</v>
      </c>
      <c r="I131" s="12">
        <v>5</v>
      </c>
      <c r="J131" s="12">
        <v>0</v>
      </c>
      <c r="K131">
        <v>0</v>
      </c>
      <c r="L131">
        <v>0</v>
      </c>
      <c r="M131">
        <v>0</v>
      </c>
      <c r="N131">
        <v>0</v>
      </c>
      <c r="O131" t="s">
        <v>35</v>
      </c>
      <c r="P131" t="s">
        <v>35</v>
      </c>
      <c r="Q131" t="b">
        <v>0</v>
      </c>
      <c r="R131">
        <v>7</v>
      </c>
    </row>
    <row r="132" spans="1:18" x14ac:dyDescent="0.25">
      <c r="A132" t="s">
        <v>291</v>
      </c>
      <c r="B132" t="s">
        <v>292</v>
      </c>
      <c r="C132">
        <v>0</v>
      </c>
      <c r="D132">
        <v>0</v>
      </c>
      <c r="E132" s="12">
        <v>1114</v>
      </c>
      <c r="F132" s="12">
        <v>0</v>
      </c>
      <c r="G132" s="12">
        <v>1114</v>
      </c>
      <c r="H132" s="12">
        <v>0</v>
      </c>
      <c r="I132" s="12">
        <v>1114</v>
      </c>
      <c r="J132" s="12">
        <v>0</v>
      </c>
      <c r="K132">
        <v>0</v>
      </c>
      <c r="L132">
        <v>0</v>
      </c>
      <c r="M132">
        <v>0</v>
      </c>
      <c r="N132">
        <v>0</v>
      </c>
      <c r="O132" t="s">
        <v>35</v>
      </c>
      <c r="P132" t="s">
        <v>35</v>
      </c>
      <c r="Q132" t="b">
        <v>0</v>
      </c>
      <c r="R132">
        <v>7</v>
      </c>
    </row>
    <row r="133" spans="1:18" x14ac:dyDescent="0.25">
      <c r="A133" t="s">
        <v>293</v>
      </c>
      <c r="B133" t="s">
        <v>294</v>
      </c>
      <c r="C133">
        <v>0</v>
      </c>
      <c r="D133">
        <v>0</v>
      </c>
      <c r="E133" s="12">
        <v>22000</v>
      </c>
      <c r="F133" s="12">
        <v>16227856</v>
      </c>
      <c r="G133" s="12">
        <v>0</v>
      </c>
      <c r="H133" s="12">
        <v>16205856</v>
      </c>
      <c r="I133" s="12">
        <v>0</v>
      </c>
      <c r="J133" s="12">
        <v>16205856</v>
      </c>
      <c r="K133">
        <v>0</v>
      </c>
      <c r="L133">
        <v>0</v>
      </c>
      <c r="M133">
        <v>0</v>
      </c>
      <c r="N133">
        <v>0</v>
      </c>
      <c r="O133" t="s">
        <v>35</v>
      </c>
      <c r="P133" t="s">
        <v>35</v>
      </c>
      <c r="Q133" t="b">
        <v>0</v>
      </c>
      <c r="R133">
        <v>8</v>
      </c>
    </row>
    <row r="134" spans="1:18" x14ac:dyDescent="0.25">
      <c r="A134" s="46" t="s">
        <v>295</v>
      </c>
      <c r="B134" s="46" t="s">
        <v>296</v>
      </c>
      <c r="C134" s="46">
        <v>0</v>
      </c>
      <c r="D134" s="46">
        <v>0</v>
      </c>
      <c r="E134" s="45">
        <v>22000</v>
      </c>
      <c r="F134" s="45">
        <v>21514692</v>
      </c>
      <c r="G134" s="45">
        <v>0</v>
      </c>
      <c r="H134" s="45">
        <v>21492692</v>
      </c>
      <c r="I134" s="45">
        <v>0</v>
      </c>
      <c r="J134" s="45">
        <v>21492692</v>
      </c>
      <c r="K134">
        <v>0</v>
      </c>
      <c r="L134">
        <v>0</v>
      </c>
      <c r="M134">
        <v>0</v>
      </c>
      <c r="N134">
        <v>0</v>
      </c>
      <c r="O134" t="s">
        <v>35</v>
      </c>
      <c r="P134" t="s">
        <v>35</v>
      </c>
      <c r="Q134" t="b">
        <v>0</v>
      </c>
      <c r="R134">
        <v>8</v>
      </c>
    </row>
    <row r="135" spans="1:18" ht="13" x14ac:dyDescent="0.3">
      <c r="A135" s="44" t="s">
        <v>297</v>
      </c>
      <c r="B135" s="44" t="s">
        <v>298</v>
      </c>
      <c r="C135" s="44">
        <v>0</v>
      </c>
      <c r="D135" s="44">
        <v>0</v>
      </c>
      <c r="E135" s="47">
        <v>0</v>
      </c>
      <c r="F135" s="47">
        <v>14475192</v>
      </c>
      <c r="G135" s="47">
        <v>0</v>
      </c>
      <c r="H135" s="47">
        <v>14475192</v>
      </c>
      <c r="I135" s="47">
        <v>0</v>
      </c>
      <c r="J135" s="43">
        <v>14475192</v>
      </c>
      <c r="K135">
        <v>0</v>
      </c>
      <c r="L135">
        <v>0</v>
      </c>
      <c r="M135">
        <v>0</v>
      </c>
      <c r="N135">
        <v>0</v>
      </c>
      <c r="O135" t="s">
        <v>35</v>
      </c>
      <c r="P135" t="s">
        <v>35</v>
      </c>
      <c r="Q135" t="b">
        <v>0</v>
      </c>
      <c r="R135">
        <v>7</v>
      </c>
    </row>
    <row r="136" spans="1:18" ht="13" x14ac:dyDescent="0.3">
      <c r="A136" s="44" t="s">
        <v>299</v>
      </c>
      <c r="B136" s="44" t="s">
        <v>300</v>
      </c>
      <c r="C136" s="44">
        <v>0</v>
      </c>
      <c r="D136" s="44">
        <v>0</v>
      </c>
      <c r="E136" s="47">
        <v>10000</v>
      </c>
      <c r="F136" s="47">
        <v>220000</v>
      </c>
      <c r="G136" s="47">
        <v>0</v>
      </c>
      <c r="H136" s="47">
        <v>210000</v>
      </c>
      <c r="I136" s="47">
        <v>0</v>
      </c>
      <c r="J136" s="43">
        <v>210000</v>
      </c>
      <c r="K136">
        <v>0</v>
      </c>
      <c r="L136">
        <v>0</v>
      </c>
      <c r="M136">
        <v>0</v>
      </c>
      <c r="N136">
        <v>0</v>
      </c>
      <c r="O136" t="s">
        <v>35</v>
      </c>
      <c r="P136" t="s">
        <v>35</v>
      </c>
      <c r="Q136" t="b">
        <v>0</v>
      </c>
      <c r="R136">
        <v>7</v>
      </c>
    </row>
    <row r="137" spans="1:18" ht="13" x14ac:dyDescent="0.3">
      <c r="A137" s="44" t="s">
        <v>301</v>
      </c>
      <c r="B137" s="44" t="s">
        <v>302</v>
      </c>
      <c r="C137" s="44">
        <v>0</v>
      </c>
      <c r="D137" s="44">
        <v>0</v>
      </c>
      <c r="E137" s="47">
        <v>12000</v>
      </c>
      <c r="F137" s="47">
        <v>132000</v>
      </c>
      <c r="G137" s="47">
        <v>0</v>
      </c>
      <c r="H137" s="47">
        <v>120000</v>
      </c>
      <c r="I137" s="47">
        <v>0</v>
      </c>
      <c r="J137" s="43">
        <v>120000</v>
      </c>
      <c r="K137">
        <v>0</v>
      </c>
      <c r="L137">
        <v>0</v>
      </c>
      <c r="M137">
        <v>0</v>
      </c>
      <c r="N137">
        <v>0</v>
      </c>
      <c r="O137" t="s">
        <v>35</v>
      </c>
      <c r="P137" t="s">
        <v>35</v>
      </c>
      <c r="Q137" t="b">
        <v>0</v>
      </c>
      <c r="R137">
        <v>7</v>
      </c>
    </row>
    <row r="138" spans="1:18" ht="13" x14ac:dyDescent="0.3">
      <c r="A138" s="44" t="s">
        <v>303</v>
      </c>
      <c r="B138" s="44" t="s">
        <v>304</v>
      </c>
      <c r="C138" s="44">
        <v>0</v>
      </c>
      <c r="D138" s="44">
        <v>0</v>
      </c>
      <c r="E138" s="47">
        <v>0</v>
      </c>
      <c r="F138" s="47">
        <v>200000</v>
      </c>
      <c r="G138" s="47">
        <v>0</v>
      </c>
      <c r="H138" s="47">
        <v>200000</v>
      </c>
      <c r="I138" s="47">
        <v>0</v>
      </c>
      <c r="J138" s="43">
        <v>200000</v>
      </c>
      <c r="K138">
        <v>0</v>
      </c>
      <c r="L138">
        <v>0</v>
      </c>
      <c r="M138">
        <v>0</v>
      </c>
      <c r="N138">
        <v>0</v>
      </c>
      <c r="O138" t="s">
        <v>35</v>
      </c>
      <c r="P138" t="s">
        <v>35</v>
      </c>
      <c r="Q138" t="b">
        <v>0</v>
      </c>
      <c r="R138">
        <v>7</v>
      </c>
    </row>
    <row r="139" spans="1:18" x14ac:dyDescent="0.25">
      <c r="A139" t="s">
        <v>305</v>
      </c>
      <c r="B139" t="s">
        <v>306</v>
      </c>
      <c r="C139">
        <v>0</v>
      </c>
      <c r="D139">
        <v>0</v>
      </c>
      <c r="E139" s="12">
        <v>0</v>
      </c>
      <c r="F139" s="12">
        <v>6487500</v>
      </c>
      <c r="G139" s="12">
        <v>0</v>
      </c>
      <c r="H139" s="12">
        <v>6487500</v>
      </c>
      <c r="I139" s="12">
        <v>0</v>
      </c>
      <c r="J139" s="12">
        <v>6487500</v>
      </c>
      <c r="K139">
        <v>0</v>
      </c>
      <c r="L139">
        <v>0</v>
      </c>
      <c r="M139">
        <v>0</v>
      </c>
      <c r="N139">
        <v>0</v>
      </c>
      <c r="O139" t="s">
        <v>35</v>
      </c>
      <c r="P139" t="s">
        <v>35</v>
      </c>
      <c r="Q139" t="b">
        <v>0</v>
      </c>
      <c r="R139">
        <v>8</v>
      </c>
    </row>
    <row r="140" spans="1:18" ht="13" x14ac:dyDescent="0.3">
      <c r="A140" s="44">
        <v>9251</v>
      </c>
      <c r="B140" s="44" t="s">
        <v>321</v>
      </c>
      <c r="C140" s="44"/>
      <c r="D140" s="44"/>
      <c r="E140" s="47">
        <v>0</v>
      </c>
      <c r="F140" s="47">
        <v>4287500</v>
      </c>
      <c r="G140" s="47">
        <v>0</v>
      </c>
      <c r="H140" s="47">
        <v>4287500</v>
      </c>
      <c r="I140" s="47">
        <v>0</v>
      </c>
      <c r="J140" s="43">
        <v>4287500</v>
      </c>
      <c r="K140">
        <v>0</v>
      </c>
      <c r="L140">
        <v>0</v>
      </c>
      <c r="M140">
        <v>0</v>
      </c>
      <c r="N140">
        <v>0</v>
      </c>
      <c r="O140" t="s">
        <v>35</v>
      </c>
      <c r="P140" t="s">
        <v>35</v>
      </c>
      <c r="Q140" t="b">
        <v>0</v>
      </c>
      <c r="R140">
        <v>7</v>
      </c>
    </row>
    <row r="141" spans="1:18" ht="13" x14ac:dyDescent="0.3">
      <c r="A141" s="44" t="s">
        <v>307</v>
      </c>
      <c r="B141" s="44" t="s">
        <v>308</v>
      </c>
      <c r="C141" s="44">
        <v>0</v>
      </c>
      <c r="D141" s="44">
        <v>0</v>
      </c>
      <c r="E141" s="47">
        <v>0</v>
      </c>
      <c r="F141" s="47">
        <v>1000000</v>
      </c>
      <c r="G141" s="47">
        <v>0</v>
      </c>
      <c r="H141" s="47">
        <v>1000000</v>
      </c>
      <c r="I141" s="47">
        <v>0</v>
      </c>
      <c r="J141" s="43">
        <v>1000000</v>
      </c>
      <c r="K141">
        <v>0</v>
      </c>
      <c r="L141">
        <v>0</v>
      </c>
      <c r="M141">
        <v>0</v>
      </c>
      <c r="N141">
        <v>0</v>
      </c>
      <c r="O141" t="s">
        <v>35</v>
      </c>
      <c r="P141" t="s">
        <v>35</v>
      </c>
      <c r="Q141" t="b">
        <v>0</v>
      </c>
      <c r="R141">
        <v>7</v>
      </c>
    </row>
    <row r="142" spans="1:18" ht="13" x14ac:dyDescent="0.3">
      <c r="A142" s="44" t="s">
        <v>309</v>
      </c>
      <c r="B142" s="44" t="s">
        <v>310</v>
      </c>
      <c r="C142" s="44">
        <v>0</v>
      </c>
      <c r="D142" s="44">
        <v>0</v>
      </c>
      <c r="E142" s="47">
        <v>0</v>
      </c>
      <c r="F142" s="47">
        <v>200000</v>
      </c>
      <c r="G142" s="47">
        <v>0</v>
      </c>
      <c r="H142" s="47">
        <v>200000</v>
      </c>
      <c r="I142" s="47">
        <v>0</v>
      </c>
      <c r="J142" s="43">
        <v>200000</v>
      </c>
      <c r="K142">
        <v>0</v>
      </c>
      <c r="L142">
        <v>0</v>
      </c>
      <c r="M142">
        <v>0</v>
      </c>
      <c r="N142">
        <v>0</v>
      </c>
      <c r="O142" t="s">
        <v>35</v>
      </c>
      <c r="P142" t="s">
        <v>35</v>
      </c>
      <c r="Q142" t="b">
        <v>0</v>
      </c>
      <c r="R142">
        <v>7</v>
      </c>
    </row>
    <row r="143" spans="1:18" ht="13" x14ac:dyDescent="0.3">
      <c r="A143" s="44">
        <v>9255</v>
      </c>
      <c r="B143" s="44" t="s">
        <v>322</v>
      </c>
      <c r="C143" s="44"/>
      <c r="D143" s="44"/>
      <c r="E143" s="47">
        <v>0</v>
      </c>
      <c r="F143" s="47">
        <v>1000000</v>
      </c>
      <c r="G143" s="47">
        <v>0</v>
      </c>
      <c r="H143" s="47">
        <v>1000000</v>
      </c>
      <c r="I143" s="47">
        <v>0</v>
      </c>
      <c r="J143" s="43">
        <v>1000000</v>
      </c>
      <c r="K143">
        <v>0</v>
      </c>
      <c r="L143">
        <v>0</v>
      </c>
      <c r="M143">
        <v>0</v>
      </c>
      <c r="N143">
        <v>0</v>
      </c>
      <c r="O143" t="s">
        <v>35</v>
      </c>
      <c r="P143" t="s">
        <v>35</v>
      </c>
      <c r="Q143" t="b">
        <v>0</v>
      </c>
      <c r="R143">
        <v>7</v>
      </c>
    </row>
    <row r="144" spans="1:18" x14ac:dyDescent="0.25">
      <c r="A144" t="s">
        <v>311</v>
      </c>
      <c r="B144" t="s">
        <v>312</v>
      </c>
      <c r="C144">
        <v>0</v>
      </c>
      <c r="D144">
        <v>0</v>
      </c>
      <c r="E144" s="12">
        <v>0</v>
      </c>
      <c r="F144" s="12">
        <v>542</v>
      </c>
      <c r="G144" s="12">
        <v>0</v>
      </c>
      <c r="H144" s="12">
        <v>542</v>
      </c>
      <c r="I144" s="12">
        <v>0</v>
      </c>
      <c r="J144" s="12">
        <v>542</v>
      </c>
      <c r="K144">
        <v>0</v>
      </c>
      <c r="L144">
        <v>0</v>
      </c>
      <c r="M144">
        <v>0</v>
      </c>
      <c r="N144">
        <v>0</v>
      </c>
      <c r="O144" t="s">
        <v>35</v>
      </c>
      <c r="P144" t="s">
        <v>35</v>
      </c>
      <c r="Q144" t="b">
        <v>0</v>
      </c>
      <c r="R144">
        <v>8</v>
      </c>
    </row>
    <row r="145" spans="1:18" x14ac:dyDescent="0.25">
      <c r="A145" t="s">
        <v>313</v>
      </c>
      <c r="B145" t="s">
        <v>314</v>
      </c>
      <c r="C145">
        <v>0</v>
      </c>
      <c r="D145">
        <v>0</v>
      </c>
      <c r="E145" s="12">
        <v>0</v>
      </c>
      <c r="F145" s="12">
        <v>542</v>
      </c>
      <c r="G145" s="12">
        <v>0</v>
      </c>
      <c r="H145" s="12">
        <v>542</v>
      </c>
      <c r="I145" s="12">
        <v>0</v>
      </c>
      <c r="J145" s="12">
        <v>542</v>
      </c>
      <c r="K145">
        <v>0</v>
      </c>
      <c r="L145">
        <v>0</v>
      </c>
      <c r="M145">
        <v>0</v>
      </c>
      <c r="N145">
        <v>0</v>
      </c>
      <c r="O145" t="s">
        <v>35</v>
      </c>
      <c r="P145" t="s">
        <v>35</v>
      </c>
      <c r="Q145" t="b">
        <v>0</v>
      </c>
      <c r="R145">
        <v>8</v>
      </c>
    </row>
    <row r="146" spans="1:18" x14ac:dyDescent="0.25">
      <c r="A146" t="s">
        <v>315</v>
      </c>
      <c r="B146" t="s">
        <v>316</v>
      </c>
      <c r="C146">
        <v>0</v>
      </c>
      <c r="D146">
        <v>0</v>
      </c>
      <c r="E146" s="12">
        <v>0</v>
      </c>
      <c r="F146" s="12">
        <v>542</v>
      </c>
      <c r="G146" s="12">
        <v>0</v>
      </c>
      <c r="H146" s="12">
        <v>542</v>
      </c>
      <c r="I146" s="12">
        <v>0</v>
      </c>
      <c r="J146" s="12">
        <v>542</v>
      </c>
      <c r="K146">
        <v>0</v>
      </c>
      <c r="L146">
        <v>0</v>
      </c>
      <c r="M146">
        <v>0</v>
      </c>
      <c r="N146">
        <v>0</v>
      </c>
      <c r="O146" t="s">
        <v>35</v>
      </c>
      <c r="P146" t="s">
        <v>35</v>
      </c>
      <c r="Q146" t="b">
        <v>0</v>
      </c>
      <c r="R146">
        <v>7</v>
      </c>
    </row>
    <row r="147" spans="1:18" x14ac:dyDescent="0.25">
      <c r="A147" t="s">
        <v>317</v>
      </c>
      <c r="B147" t="s">
        <v>318</v>
      </c>
      <c r="C147">
        <v>0</v>
      </c>
      <c r="D147">
        <v>0</v>
      </c>
      <c r="E147" s="12">
        <v>0</v>
      </c>
      <c r="F147" s="12">
        <v>122</v>
      </c>
      <c r="G147" s="12">
        <v>0</v>
      </c>
      <c r="H147" s="12">
        <v>122</v>
      </c>
      <c r="I147" s="12">
        <v>0</v>
      </c>
      <c r="J147" s="12">
        <v>122</v>
      </c>
      <c r="K147">
        <v>0</v>
      </c>
      <c r="L147">
        <v>0</v>
      </c>
      <c r="M147">
        <v>0</v>
      </c>
      <c r="N147">
        <v>0</v>
      </c>
      <c r="O147" t="s">
        <v>35</v>
      </c>
      <c r="P147" t="s">
        <v>35</v>
      </c>
      <c r="Q147" t="b">
        <v>0</v>
      </c>
      <c r="R147">
        <v>8</v>
      </c>
    </row>
    <row r="148" spans="1:18" x14ac:dyDescent="0.25">
      <c r="A148" t="s">
        <v>319</v>
      </c>
      <c r="B148" t="s">
        <v>320</v>
      </c>
      <c r="C148">
        <v>0</v>
      </c>
      <c r="D148">
        <v>0</v>
      </c>
      <c r="E148" s="12">
        <v>0</v>
      </c>
      <c r="F148" s="12">
        <v>122</v>
      </c>
      <c r="G148" s="12">
        <v>0</v>
      </c>
      <c r="H148" s="12">
        <v>122</v>
      </c>
      <c r="I148" s="12">
        <v>0</v>
      </c>
      <c r="J148" s="12">
        <v>122</v>
      </c>
      <c r="K148">
        <v>0</v>
      </c>
      <c r="L148">
        <v>0</v>
      </c>
      <c r="M148">
        <v>0</v>
      </c>
      <c r="N148">
        <v>0</v>
      </c>
      <c r="O148" t="s">
        <v>35</v>
      </c>
      <c r="P148" t="s">
        <v>35</v>
      </c>
      <c r="Q148" t="b">
        <v>0</v>
      </c>
      <c r="R148">
        <v>7</v>
      </c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ktgeloszt</vt:lpstr>
      <vt:lpstr>fkvi kiv 2022</vt:lpstr>
      <vt:lpstr>Munka3</vt:lpstr>
      <vt:lpstr>ktgeloszt!Nyomtatási_terület</vt:lpstr>
    </vt:vector>
  </TitlesOfParts>
  <Company>Hívjon Kft.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hivj</dc:creator>
  <cp:lastModifiedBy>User</cp:lastModifiedBy>
  <cp:lastPrinted>2025-05-13T07:45:32Z</cp:lastPrinted>
  <dcterms:created xsi:type="dcterms:W3CDTF">2014-01-30T16:04:56Z</dcterms:created>
  <dcterms:modified xsi:type="dcterms:W3CDTF">2025-05-13T10:04:11Z</dcterms:modified>
</cp:coreProperties>
</file>